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tabRatio="693" firstSheet="3" activeTab="8"/>
  </bookViews>
  <sheets>
    <sheet name="요약" sheetId="1" r:id="rId1"/>
    <sheet name="방송댄스부" sheetId="2" r:id="rId2"/>
    <sheet name="수학부" sheetId="3" r:id="rId3"/>
    <sheet name="토탈공예부" sheetId="4" r:id="rId4"/>
    <sheet name="컴퓨터부" sheetId="5" r:id="rId5"/>
    <sheet name="축구부" sheetId="6" r:id="rId6"/>
    <sheet name="마술부" sheetId="7" r:id="rId7"/>
    <sheet name="보드게임&amp;체스부" sheetId="8" r:id="rId8"/>
    <sheet name="영어부" sheetId="9" r:id="rId9"/>
  </sheets>
  <definedNames/>
  <calcPr calcId="191029"/>
</workbook>
</file>

<file path=xl/sharedStrings.xml><?xml version="1.0" encoding="utf-8"?>
<sst xmlns="http://schemas.openxmlformats.org/spreadsheetml/2006/main" count="265" uniqueCount="61">
  <si>
    <t>5. 강사는 프로그램 내용을 이해하기 쉽게 설명하였습니까?</t>
  </si>
  <si>
    <t>7. 프로그램이 특기 계발과 실력 향상에 도움이 되었습니까?</t>
  </si>
  <si>
    <t>8. 앞으로 이 프로그램에 계속 참여하거나 다른 친구에게 권유하겠습니까?</t>
  </si>
  <si>
    <t>학
생
용</t>
  </si>
  <si>
    <t>보드게임&amp;체스부</t>
  </si>
  <si>
    <t>(단위 : 명)</t>
  </si>
  <si>
    <t>만족도 평가기준(%)</t>
  </si>
  <si>
    <t>만족 이상 비율</t>
  </si>
  <si>
    <t>3. 프로그램을 운영하기 위한 준비는 잘 되었습니까?</t>
  </si>
  <si>
    <t>6. 프로그램에 적극 참여할 수 있도록 관심을 가지고 지도하였습니까?</t>
  </si>
  <si>
    <t>4. 프로그램의 내용과 분량은 학습이나 활동하기에 적절하였습니까?</t>
  </si>
  <si>
    <t>2. 사용된 교재 및 재료는 학습 활동에 도움이되었습니까?</t>
  </si>
  <si>
    <t>축구부</t>
  </si>
  <si>
    <t>만족</t>
  </si>
  <si>
    <t>합계</t>
  </si>
  <si>
    <t>만족도</t>
  </si>
  <si>
    <t>강사명</t>
  </si>
  <si>
    <t>마술부</t>
  </si>
  <si>
    <t>수학부</t>
  </si>
  <si>
    <t>개인</t>
  </si>
  <si>
    <t>N</t>
  </si>
  <si>
    <t>영어부</t>
  </si>
  <si>
    <t>보통</t>
  </si>
  <si>
    <t>불만</t>
  </si>
  <si>
    <t>응답수</t>
  </si>
  <si>
    <t>소속</t>
  </si>
  <si>
    <t>김○○</t>
  </si>
  <si>
    <t>조○○</t>
  </si>
  <si>
    <t>안○○</t>
  </si>
  <si>
    <t>홍○○</t>
  </si>
  <si>
    <t>하○○</t>
  </si>
  <si>
    <t>우○○</t>
  </si>
  <si>
    <t>현○○</t>
  </si>
  <si>
    <t>프로그램
진행</t>
  </si>
  <si>
    <t>매우만족+만족</t>
  </si>
  <si>
    <t>81-100</t>
  </si>
  <si>
    <t>매우
만족</t>
  </si>
  <si>
    <t>61-80</t>
  </si>
  <si>
    <t>매우
불만</t>
  </si>
  <si>
    <t>41-60</t>
  </si>
  <si>
    <t>컴퓨터부</t>
  </si>
  <si>
    <t>0-20</t>
  </si>
  <si>
    <t>토탈공예부</t>
  </si>
  <si>
    <t>프로그램
효과</t>
  </si>
  <si>
    <t>방송댄스부</t>
  </si>
  <si>
    <t>설문내용</t>
  </si>
  <si>
    <t>프로그램
준비</t>
  </si>
  <si>
    <t>응답인원 계</t>
  </si>
  <si>
    <t>프로그램명</t>
  </si>
  <si>
    <t>21-40</t>
  </si>
  <si>
    <t>1. 프로그램 운영 시간을 잘 지켰습니까?</t>
  </si>
  <si>
    <r>
      <t xml:space="preserve">평가 내용 
</t>
    </r>
    <r>
      <rPr>
        <sz val="8"/>
        <color rgb="FF000000"/>
        <rFont val="맑은 고딕"/>
        <family val="3"/>
      </rPr>
      <t>(소수점 반올림)</t>
    </r>
  </si>
  <si>
    <t>방과후학교 프로그램 및 강사 만족도 조사 통계(방송댄스부)</t>
  </si>
  <si>
    <t>2023학년도 2학기 방과후학교 프로그램 및 강사 만족도 조사 통계</t>
  </si>
  <si>
    <t>방과후학교 프로그램 및 강사 만족도 조사 통계(수학부)</t>
  </si>
  <si>
    <t>방과후학교 프로그램 및 강사 만족도 조사 통계(토탈공예부)</t>
  </si>
  <si>
    <t>방과후학교 프로그램 및 강사 만족도 조사 통계(컴퓨터부)</t>
  </si>
  <si>
    <t>방과후학교 프로그램 및 강사 만족도 조사 통계(축구부)</t>
  </si>
  <si>
    <t>방과후학교 프로그램 및 강사 만족도 조사 통계(마술부)</t>
  </si>
  <si>
    <t>방과후학교 프로그램 및 강사 만족도 조사 통계(보드게임&amp;체스부)</t>
  </si>
  <si>
    <t>방과후학교 프로그램 및 강사 만족도 조사 통계(영어부)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</si>
</sst>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%"/>
    <numFmt numFmtId="177" formatCode="0_);[Red]\(0\)"/>
  </numFmts>
  <fonts count="1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돋움체"/>
      <family val="3"/>
    </font>
    <font>
      <b/>
      <sz val="18"/>
      <color rgb="FF000000"/>
      <name val="돋움체"/>
      <family val="3"/>
    </font>
    <font>
      <b/>
      <sz val="16"/>
      <color rgb="FF000000"/>
      <name val="돋움체"/>
      <family val="3"/>
    </font>
    <font>
      <sz val="10"/>
      <color rgb="FF000000"/>
      <name val="돋움체"/>
      <family val="3"/>
    </font>
    <font>
      <b/>
      <sz val="14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rgb="FF000000"/>
      <name val="맑은 고딕"/>
      <family val="3"/>
    </font>
    <font>
      <sz val="11"/>
      <color rgb="FF000000"/>
      <name val="맑은 고딕"/>
      <family val="3"/>
    </font>
    <font>
      <sz val="9"/>
      <color rgb="FF000000"/>
      <name val="굴림체"/>
      <family val="3"/>
    </font>
    <font>
      <b/>
      <sz val="16"/>
      <color rgb="FF000000"/>
      <name val="맑은 고딕"/>
      <family val="3"/>
    </font>
    <font>
      <b/>
      <sz val="15"/>
      <color rgb="FF000000"/>
      <name val="돋움체"/>
      <family val="3"/>
    </font>
    <font>
      <b/>
      <u val="single"/>
      <sz val="18"/>
      <color rgb="FF000000"/>
      <name val="돋움체"/>
      <family val="3"/>
    </font>
    <font>
      <sz val="8"/>
      <color rgb="FF000000"/>
      <name val="맑은 고딕"/>
      <family val="3"/>
    </font>
    <font>
      <sz val="8"/>
      <name val="돋움"/>
      <family val="3"/>
    </font>
  </fonts>
  <fills count="8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/>
      <top style="double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2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0" xfId="2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shrinkToFit="1"/>
    </xf>
    <xf numFmtId="9" fontId="9" fillId="0" borderId="17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9" fontId="2" fillId="0" borderId="20" xfId="20" applyFont="1" applyBorder="1" applyAlignment="1" applyProtection="1">
      <alignment horizontal="center" vertical="center"/>
      <protection locked="0"/>
    </xf>
    <xf numFmtId="9" fontId="2" fillId="2" borderId="20" xfId="0" applyNumberFormat="1" applyFont="1" applyFill="1" applyBorder="1" applyAlignment="1" applyProtection="1">
      <alignment horizontal="center" vertical="center"/>
      <protection locked="0"/>
    </xf>
    <xf numFmtId="9" fontId="2" fillId="3" borderId="20" xfId="20" applyFont="1" applyFill="1" applyBorder="1" applyAlignment="1" applyProtection="1">
      <alignment horizontal="center" vertical="center"/>
      <protection locked="0"/>
    </xf>
    <xf numFmtId="9" fontId="2" fillId="3" borderId="21" xfId="20" applyFont="1" applyFill="1" applyBorder="1" applyAlignment="1" applyProtection="1">
      <alignment horizontal="center" vertical="center"/>
      <protection locked="0"/>
    </xf>
    <xf numFmtId="9" fontId="2" fillId="3" borderId="20" xfId="0" applyNumberFormat="1" applyFont="1" applyFill="1" applyBorder="1" applyAlignment="1" applyProtection="1">
      <alignment horizontal="center" vertical="center"/>
      <protection locked="0"/>
    </xf>
    <xf numFmtId="9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77" fontId="9" fillId="0" borderId="29" xfId="0" applyNumberFormat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"/>
  <sheetViews>
    <sheetView showGridLines="0" zoomScaleSheetLayoutView="75" workbookViewId="0" topLeftCell="A1">
      <selection activeCell="I2" sqref="I2"/>
    </sheetView>
  </sheetViews>
  <sheetFormatPr defaultColWidth="8.88671875" defaultRowHeight="13.5"/>
  <cols>
    <col min="1" max="1" width="3.5546875" style="0" customWidth="1"/>
    <col min="2" max="2" width="15.99609375" style="20" bestFit="1" customWidth="1"/>
    <col min="3" max="3" width="10.88671875" style="20" customWidth="1"/>
    <col min="4" max="4" width="12.6640625" style="20" customWidth="1"/>
    <col min="5" max="5" width="15.88671875" style="20" customWidth="1"/>
    <col min="6" max="6" width="24.5546875" style="20" customWidth="1"/>
  </cols>
  <sheetData>
    <row r="1" spans="2:6" ht="27.75" customHeight="1">
      <c r="B1" s="53" t="s">
        <v>53</v>
      </c>
      <c r="C1" s="53"/>
      <c r="D1" s="53"/>
      <c r="E1" s="53"/>
      <c r="F1" s="53"/>
    </row>
    <row r="2" ht="21.75" customHeight="1">
      <c r="B2" s="21"/>
    </row>
    <row r="3" spans="2:6" ht="30" customHeight="1">
      <c r="B3" s="58" t="s">
        <v>48</v>
      </c>
      <c r="C3" s="60" t="s">
        <v>25</v>
      </c>
      <c r="D3" s="62" t="s">
        <v>16</v>
      </c>
      <c r="E3" s="22" t="s">
        <v>24</v>
      </c>
      <c r="F3" s="40" t="s">
        <v>51</v>
      </c>
    </row>
    <row r="4" spans="2:6" ht="18.6" customHeight="1">
      <c r="B4" s="59"/>
      <c r="C4" s="61"/>
      <c r="D4" s="63"/>
      <c r="E4" s="23" t="s">
        <v>5</v>
      </c>
      <c r="F4" s="37" t="s">
        <v>7</v>
      </c>
    </row>
    <row r="5" spans="2:6" ht="19.05" customHeight="1">
      <c r="B5" s="24" t="s">
        <v>44</v>
      </c>
      <c r="C5" s="25" t="s">
        <v>19</v>
      </c>
      <c r="D5" s="26" t="s">
        <v>30</v>
      </c>
      <c r="E5" s="27">
        <f>방송댄스부!I4</f>
        <v>16</v>
      </c>
      <c r="F5" s="38">
        <f>방송댄스부!J22</f>
        <v>0.9375</v>
      </c>
    </row>
    <row r="6" spans="2:6" ht="19.05" customHeight="1">
      <c r="B6" s="35" t="s">
        <v>18</v>
      </c>
      <c r="C6" s="29" t="s">
        <v>19</v>
      </c>
      <c r="D6" s="36" t="s">
        <v>26</v>
      </c>
      <c r="E6" s="31">
        <f>수학부!I4</f>
        <v>15</v>
      </c>
      <c r="F6" s="39">
        <f>수학부!J22</f>
        <v>0.7916666666666666</v>
      </c>
    </row>
    <row r="7" spans="2:6" ht="19.05" customHeight="1">
      <c r="B7" s="28" t="s">
        <v>42</v>
      </c>
      <c r="C7" s="29" t="s">
        <v>19</v>
      </c>
      <c r="D7" s="30" t="s">
        <v>27</v>
      </c>
      <c r="E7" s="31">
        <f>토탈공예부!I4</f>
        <v>12</v>
      </c>
      <c r="F7" s="39">
        <f>토탈공예부!J22</f>
        <v>0.84375</v>
      </c>
    </row>
    <row r="8" spans="2:6" ht="19.05" customHeight="1">
      <c r="B8" s="32" t="s">
        <v>40</v>
      </c>
      <c r="C8" s="29" t="s">
        <v>19</v>
      </c>
      <c r="D8" s="34" t="s">
        <v>26</v>
      </c>
      <c r="E8" s="31">
        <f>컴퓨터부!I4</f>
        <v>13</v>
      </c>
      <c r="F8" s="39">
        <f>컴퓨터부!J22</f>
        <v>0.9615384615384616</v>
      </c>
    </row>
    <row r="9" spans="2:6" ht="19.05" customHeight="1">
      <c r="B9" s="32" t="s">
        <v>12</v>
      </c>
      <c r="C9" s="29" t="s">
        <v>19</v>
      </c>
      <c r="D9" s="30" t="s">
        <v>29</v>
      </c>
      <c r="E9" s="31">
        <f>축구부!I4</f>
        <v>14</v>
      </c>
      <c r="F9" s="39">
        <f>축구부!J22</f>
        <v>0.8571428571428572</v>
      </c>
    </row>
    <row r="10" spans="2:6" ht="19.05" customHeight="1">
      <c r="B10" s="32" t="s">
        <v>4</v>
      </c>
      <c r="C10" s="29" t="s">
        <v>19</v>
      </c>
      <c r="D10" s="30" t="s">
        <v>32</v>
      </c>
      <c r="E10" s="31">
        <f>'보드게임&amp;체스부'!I4</f>
        <v>11</v>
      </c>
      <c r="F10" s="39">
        <f>'보드게임&amp;체스부'!J22</f>
        <v>0.9545454545454546</v>
      </c>
    </row>
    <row r="11" spans="2:6" ht="19.05" customHeight="1">
      <c r="B11" s="32" t="s">
        <v>17</v>
      </c>
      <c r="C11" s="29" t="s">
        <v>19</v>
      </c>
      <c r="D11" s="30" t="s">
        <v>28</v>
      </c>
      <c r="E11" s="31">
        <f>마술부!I4</f>
        <v>9</v>
      </c>
      <c r="F11" s="39">
        <f>마술부!J22</f>
        <v>0.7916666666666667</v>
      </c>
    </row>
    <row r="12" spans="2:6" ht="19.05" customHeight="1">
      <c r="B12" s="33" t="s">
        <v>21</v>
      </c>
      <c r="C12" s="29" t="s">
        <v>19</v>
      </c>
      <c r="D12" s="34" t="s">
        <v>31</v>
      </c>
      <c r="E12" s="31">
        <f>영어부!I4</f>
        <v>11</v>
      </c>
      <c r="F12" s="39">
        <f>영어부!J22</f>
        <v>0.8068181818181818</v>
      </c>
    </row>
    <row r="13" spans="2:6" ht="21" customHeight="1">
      <c r="B13" s="54" t="s">
        <v>47</v>
      </c>
      <c r="C13" s="55"/>
      <c r="D13" s="56"/>
      <c r="E13" s="57">
        <f>SUM(E5:E12)</f>
        <v>101</v>
      </c>
      <c r="F13" s="57"/>
    </row>
    <row r="14" ht="10.5" customHeight="1"/>
  </sheetData>
  <mergeCells count="6">
    <mergeCell ref="B1:F1"/>
    <mergeCell ref="B13:D13"/>
    <mergeCell ref="E13:F13"/>
    <mergeCell ref="B3:B4"/>
    <mergeCell ref="C3:C4"/>
    <mergeCell ref="D3:D4"/>
  </mergeCells>
  <printOptions/>
  <pageMargins left="0.7480555772781372" right="0.7480555772781372" top="0.7869444489479065" bottom="0.590416669845581" header="0.39347222447395325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showGridLines="0" zoomScaleSheetLayoutView="75" workbookViewId="0" topLeftCell="A1">
      <selection activeCell="M3" sqref="M3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7.77734375" style="0" customWidth="1"/>
  </cols>
  <sheetData>
    <row r="1" spans="1:10" ht="27" customHeight="1">
      <c r="A1" s="83" t="s">
        <v>52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2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4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7" t="s">
        <v>41</v>
      </c>
      <c r="I4" s="8">
        <f>I5</f>
        <v>16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9</v>
      </c>
      <c r="E5" s="9">
        <v>6</v>
      </c>
      <c r="F5" s="9">
        <v>1</v>
      </c>
      <c r="G5" s="9"/>
      <c r="H5" s="9"/>
      <c r="I5" s="9">
        <f aca="true" t="shared" si="0" ref="I5:I22">SUM(D5:H5)</f>
        <v>16</v>
      </c>
      <c r="J5" s="9">
        <f aca="true" t="shared" si="1" ref="J5:J22">D5+E5</f>
        <v>15</v>
      </c>
    </row>
    <row r="6" spans="1:10" ht="16.05" customHeight="1">
      <c r="A6" s="82"/>
      <c r="B6" s="75"/>
      <c r="C6" s="71"/>
      <c r="D6" s="41">
        <f>D5/I5</f>
        <v>0.5625</v>
      </c>
      <c r="E6" s="41">
        <f>E5/I5</f>
        <v>0.375</v>
      </c>
      <c r="F6" s="41">
        <f>F5/I5</f>
        <v>0.0625</v>
      </c>
      <c r="G6" s="41">
        <f>G5/I5</f>
        <v>0</v>
      </c>
      <c r="H6" s="41">
        <f>H5/I5</f>
        <v>0</v>
      </c>
      <c r="I6" s="41">
        <f t="shared" si="0"/>
        <v>1</v>
      </c>
      <c r="J6" s="42">
        <f t="shared" si="1"/>
        <v>0.9375</v>
      </c>
    </row>
    <row r="7" spans="1:10" ht="16.05" customHeight="1">
      <c r="A7" s="82"/>
      <c r="B7" s="75"/>
      <c r="C7" s="72" t="s">
        <v>11</v>
      </c>
      <c r="D7" s="10">
        <v>9</v>
      </c>
      <c r="E7" s="10">
        <v>7</v>
      </c>
      <c r="F7" s="10"/>
      <c r="G7" s="10"/>
      <c r="H7" s="10"/>
      <c r="I7" s="10">
        <f t="shared" si="0"/>
        <v>16</v>
      </c>
      <c r="J7" s="10">
        <f t="shared" si="1"/>
        <v>16</v>
      </c>
    </row>
    <row r="8" spans="1:10" ht="16.05" customHeight="1">
      <c r="A8" s="82"/>
      <c r="B8" s="75"/>
      <c r="C8" s="72"/>
      <c r="D8" s="41">
        <f>D7/I7</f>
        <v>0.5625</v>
      </c>
      <c r="E8" s="41">
        <f>E7/I7</f>
        <v>0.4375</v>
      </c>
      <c r="F8" s="41">
        <f>F7/I7</f>
        <v>0</v>
      </c>
      <c r="G8" s="41">
        <f>G7/I7</f>
        <v>0</v>
      </c>
      <c r="H8" s="41">
        <f>H7/I7</f>
        <v>0</v>
      </c>
      <c r="I8" s="41">
        <f t="shared" si="0"/>
        <v>1</v>
      </c>
      <c r="J8" s="42">
        <f t="shared" si="1"/>
        <v>1</v>
      </c>
    </row>
    <row r="9" spans="1:10" ht="16.05" customHeight="1">
      <c r="A9" s="82"/>
      <c r="B9" s="78" t="s">
        <v>33</v>
      </c>
      <c r="C9" s="72" t="s">
        <v>8</v>
      </c>
      <c r="D9" s="11">
        <v>12</v>
      </c>
      <c r="E9" s="11">
        <v>4</v>
      </c>
      <c r="F9" s="11"/>
      <c r="G9" s="11"/>
      <c r="H9" s="11"/>
      <c r="I9" s="11">
        <f t="shared" si="0"/>
        <v>16</v>
      </c>
      <c r="J9" s="12">
        <f t="shared" si="1"/>
        <v>16</v>
      </c>
    </row>
    <row r="10" spans="1:10" ht="16.05" customHeight="1">
      <c r="A10" s="82"/>
      <c r="B10" s="79"/>
      <c r="C10" s="72"/>
      <c r="D10" s="41">
        <f>D9/I9</f>
        <v>0.75</v>
      </c>
      <c r="E10" s="41">
        <f>E9/I9</f>
        <v>0.25</v>
      </c>
      <c r="F10" s="41">
        <f>F9/I9</f>
        <v>0</v>
      </c>
      <c r="G10" s="41">
        <f>G9/I9</f>
        <v>0</v>
      </c>
      <c r="H10" s="41">
        <f>H9/I9</f>
        <v>0</v>
      </c>
      <c r="I10" s="41">
        <f t="shared" si="0"/>
        <v>1</v>
      </c>
      <c r="J10" s="42">
        <f t="shared" si="1"/>
        <v>1</v>
      </c>
    </row>
    <row r="11" spans="1:10" ht="16.05" customHeight="1">
      <c r="A11" s="82"/>
      <c r="B11" s="79"/>
      <c r="C11" s="72" t="s">
        <v>10</v>
      </c>
      <c r="D11" s="11">
        <v>10</v>
      </c>
      <c r="E11" s="11">
        <v>3</v>
      </c>
      <c r="F11" s="11">
        <v>3</v>
      </c>
      <c r="G11" s="11"/>
      <c r="H11" s="11"/>
      <c r="I11" s="11">
        <f t="shared" si="0"/>
        <v>16</v>
      </c>
      <c r="J11" s="12">
        <f t="shared" si="1"/>
        <v>13</v>
      </c>
    </row>
    <row r="12" spans="1:10" ht="16.05" customHeight="1">
      <c r="A12" s="82"/>
      <c r="B12" s="79"/>
      <c r="C12" s="72"/>
      <c r="D12" s="41">
        <f>D11/I11</f>
        <v>0.625</v>
      </c>
      <c r="E12" s="41">
        <f>E11/I11</f>
        <v>0.1875</v>
      </c>
      <c r="F12" s="41">
        <f>F11/I11</f>
        <v>0.1875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0.8125</v>
      </c>
    </row>
    <row r="13" spans="1:10" ht="16.05" customHeight="1">
      <c r="A13" s="82"/>
      <c r="B13" s="79"/>
      <c r="C13" s="72" t="s">
        <v>0</v>
      </c>
      <c r="D13" s="11">
        <v>8</v>
      </c>
      <c r="E13" s="11">
        <v>7</v>
      </c>
      <c r="F13" s="11">
        <v>1</v>
      </c>
      <c r="G13" s="11"/>
      <c r="H13" s="11"/>
      <c r="I13" s="11">
        <f t="shared" si="0"/>
        <v>16</v>
      </c>
      <c r="J13" s="12">
        <f t="shared" si="1"/>
        <v>15</v>
      </c>
    </row>
    <row r="14" spans="1:10" ht="16.05" customHeight="1">
      <c r="A14" s="82"/>
      <c r="B14" s="80"/>
      <c r="C14" s="72"/>
      <c r="D14" s="41">
        <f>D13/I13</f>
        <v>0.5</v>
      </c>
      <c r="E14" s="41">
        <f>E13/I13</f>
        <v>0.4375</v>
      </c>
      <c r="F14" s="41">
        <f>F13/I13</f>
        <v>0.0625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0.9375</v>
      </c>
    </row>
    <row r="15" spans="1:10" ht="16.05" customHeight="1">
      <c r="A15" s="82"/>
      <c r="B15" s="76" t="s">
        <v>43</v>
      </c>
      <c r="C15" s="72" t="s">
        <v>9</v>
      </c>
      <c r="D15" s="11">
        <v>11</v>
      </c>
      <c r="E15" s="11">
        <v>3</v>
      </c>
      <c r="F15" s="11">
        <v>2</v>
      </c>
      <c r="G15" s="11"/>
      <c r="H15" s="11"/>
      <c r="I15" s="11">
        <f t="shared" si="0"/>
        <v>16</v>
      </c>
      <c r="J15" s="12">
        <f t="shared" si="1"/>
        <v>14</v>
      </c>
    </row>
    <row r="16" spans="1:10" ht="16.05" customHeight="1">
      <c r="A16" s="82"/>
      <c r="B16" s="77"/>
      <c r="C16" s="72"/>
      <c r="D16" s="41">
        <f>D15/I15</f>
        <v>0.6875</v>
      </c>
      <c r="E16" s="41">
        <f>E15/I15</f>
        <v>0.1875</v>
      </c>
      <c r="F16" s="41">
        <f>F15/I15</f>
        <v>0.125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0.875</v>
      </c>
    </row>
    <row r="17" spans="1:10" ht="16.05" customHeight="1">
      <c r="A17" s="82"/>
      <c r="B17" s="77"/>
      <c r="C17" s="72" t="s">
        <v>1</v>
      </c>
      <c r="D17" s="11">
        <v>10</v>
      </c>
      <c r="E17" s="11">
        <v>6</v>
      </c>
      <c r="F17" s="11"/>
      <c r="G17" s="11"/>
      <c r="H17" s="11"/>
      <c r="I17" s="11">
        <f t="shared" si="0"/>
        <v>16</v>
      </c>
      <c r="J17" s="12">
        <f t="shared" si="1"/>
        <v>16</v>
      </c>
    </row>
    <row r="18" spans="1:10" ht="16.05" customHeight="1">
      <c r="A18" s="82"/>
      <c r="B18" s="77"/>
      <c r="C18" s="72"/>
      <c r="D18" s="41">
        <f>D17/I17</f>
        <v>0.625</v>
      </c>
      <c r="E18" s="41">
        <f>E17/I17</f>
        <v>0.375</v>
      </c>
      <c r="F18" s="41">
        <f>F17/I17</f>
        <v>0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1</v>
      </c>
    </row>
    <row r="19" spans="1:10" ht="16.05" customHeight="1">
      <c r="A19" s="82"/>
      <c r="B19" s="77"/>
      <c r="C19" s="73" t="s">
        <v>2</v>
      </c>
      <c r="D19" s="10">
        <v>8</v>
      </c>
      <c r="E19" s="10">
        <v>7</v>
      </c>
      <c r="F19" s="10">
        <v>1</v>
      </c>
      <c r="G19" s="10"/>
      <c r="H19" s="10"/>
      <c r="I19" s="10">
        <f t="shared" si="0"/>
        <v>16</v>
      </c>
      <c r="J19" s="10">
        <f t="shared" si="1"/>
        <v>15</v>
      </c>
    </row>
    <row r="20" spans="1:10" ht="16.05" customHeight="1">
      <c r="A20" s="82"/>
      <c r="B20" s="77"/>
      <c r="C20" s="73"/>
      <c r="D20" s="41">
        <f>D19/I19</f>
        <v>0.5</v>
      </c>
      <c r="E20" s="41">
        <f>E19/I19</f>
        <v>0.4375</v>
      </c>
      <c r="F20" s="41">
        <f>F19/I19</f>
        <v>0.0625</v>
      </c>
      <c r="G20" s="41">
        <f>G19/I19</f>
        <v>0</v>
      </c>
      <c r="H20" s="41">
        <f>H19/I19</f>
        <v>0</v>
      </c>
      <c r="I20" s="41">
        <f t="shared" si="0"/>
        <v>1</v>
      </c>
      <c r="J20" s="42">
        <f t="shared" si="1"/>
        <v>0.9375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77</v>
      </c>
      <c r="E21" s="13">
        <f>SUM(E5,E7,E9,E11,E13,E15,E17,E19)</f>
        <v>43</v>
      </c>
      <c r="F21" s="13">
        <f>SUM(F5,F7,F9,F11,F13,F15,F17,F19)</f>
        <v>8</v>
      </c>
      <c r="G21" s="13">
        <f>SUM(G5,G7,G9,G11,G13,G15,G17,G19)</f>
        <v>0</v>
      </c>
      <c r="H21" s="13">
        <f>SUM(H5,H7,H9,H11,H13,H15,H17,H19)</f>
        <v>0</v>
      </c>
      <c r="I21" s="12">
        <f t="shared" si="0"/>
        <v>128</v>
      </c>
      <c r="J21" s="14">
        <f t="shared" si="1"/>
        <v>120</v>
      </c>
    </row>
    <row r="22" spans="1:10" ht="16.05" customHeight="1">
      <c r="A22" s="66"/>
      <c r="B22" s="67"/>
      <c r="C22" s="69"/>
      <c r="D22" s="43">
        <f>D21/I21</f>
        <v>0.6015625</v>
      </c>
      <c r="E22" s="44">
        <f>E21/I21</f>
        <v>0.3359375</v>
      </c>
      <c r="F22" s="44">
        <f>F21/I21</f>
        <v>0.0625</v>
      </c>
      <c r="G22" s="44">
        <f>G21/I21</f>
        <v>0</v>
      </c>
      <c r="H22" s="44">
        <f>H21/I21</f>
        <v>0</v>
      </c>
      <c r="I22" s="45">
        <f t="shared" si="0"/>
        <v>1</v>
      </c>
      <c r="J22" s="46">
        <f t="shared" si="1"/>
        <v>0.9375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zoomScaleSheetLayoutView="75" workbookViewId="0" topLeftCell="A1">
      <selection activeCell="A1" sqref="A1:J1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7.77734375" style="0" customWidth="1"/>
  </cols>
  <sheetData>
    <row r="1" spans="1:10" ht="27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2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4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7" t="s">
        <v>41</v>
      </c>
      <c r="I4" s="8">
        <f>I5</f>
        <v>15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5</v>
      </c>
      <c r="E5" s="9">
        <v>9</v>
      </c>
      <c r="F5" s="9">
        <v>1</v>
      </c>
      <c r="G5" s="9"/>
      <c r="H5" s="9"/>
      <c r="I5" s="9">
        <f aca="true" t="shared" si="0" ref="I5:I22">SUM(D5:H5)</f>
        <v>15</v>
      </c>
      <c r="J5" s="9">
        <f aca="true" t="shared" si="1" ref="J5:J22">D5+E5</f>
        <v>14</v>
      </c>
    </row>
    <row r="6" spans="1:10" ht="16.05" customHeight="1">
      <c r="A6" s="82"/>
      <c r="B6" s="75"/>
      <c r="C6" s="71"/>
      <c r="D6" s="41">
        <f>D5/I5</f>
        <v>0.3333333333333333</v>
      </c>
      <c r="E6" s="41">
        <f>E5/I5</f>
        <v>0.6</v>
      </c>
      <c r="F6" s="41">
        <f>F5/I5</f>
        <v>0.06666666666666667</v>
      </c>
      <c r="G6" s="41">
        <f>G5/I5</f>
        <v>0</v>
      </c>
      <c r="H6" s="41">
        <f>H5/I5</f>
        <v>0</v>
      </c>
      <c r="I6" s="41">
        <f t="shared" si="0"/>
        <v>1</v>
      </c>
      <c r="J6" s="42">
        <f t="shared" si="1"/>
        <v>0.9333333333333333</v>
      </c>
    </row>
    <row r="7" spans="1:10" ht="16.05" customHeight="1">
      <c r="A7" s="82"/>
      <c r="B7" s="75"/>
      <c r="C7" s="72" t="s">
        <v>11</v>
      </c>
      <c r="D7" s="10">
        <v>5</v>
      </c>
      <c r="E7" s="10">
        <v>9</v>
      </c>
      <c r="F7" s="10">
        <v>1</v>
      </c>
      <c r="G7" s="10"/>
      <c r="H7" s="10"/>
      <c r="I7" s="9">
        <f t="shared" si="0"/>
        <v>15</v>
      </c>
      <c r="J7" s="10">
        <f t="shared" si="1"/>
        <v>14</v>
      </c>
    </row>
    <row r="8" spans="1:10" ht="16.05" customHeight="1">
      <c r="A8" s="82"/>
      <c r="B8" s="75"/>
      <c r="C8" s="72"/>
      <c r="D8" s="41">
        <f>D7/I7</f>
        <v>0.3333333333333333</v>
      </c>
      <c r="E8" s="41">
        <f>E7/I7</f>
        <v>0.6</v>
      </c>
      <c r="F8" s="41">
        <f>F7/I7</f>
        <v>0.06666666666666667</v>
      </c>
      <c r="G8" s="41">
        <f>G7/I7</f>
        <v>0</v>
      </c>
      <c r="H8" s="41">
        <f>H7/I7</f>
        <v>0</v>
      </c>
      <c r="I8" s="41">
        <f t="shared" si="0"/>
        <v>1</v>
      </c>
      <c r="J8" s="42">
        <f t="shared" si="1"/>
        <v>0.9333333333333333</v>
      </c>
    </row>
    <row r="9" spans="1:10" ht="16.05" customHeight="1">
      <c r="A9" s="82"/>
      <c r="B9" s="78" t="s">
        <v>33</v>
      </c>
      <c r="C9" s="72" t="s">
        <v>8</v>
      </c>
      <c r="D9" s="11">
        <v>3</v>
      </c>
      <c r="E9" s="11">
        <v>10</v>
      </c>
      <c r="F9" s="11">
        <v>2</v>
      </c>
      <c r="G9" s="11"/>
      <c r="H9" s="11"/>
      <c r="I9" s="9">
        <f t="shared" si="0"/>
        <v>15</v>
      </c>
      <c r="J9" s="12">
        <f t="shared" si="1"/>
        <v>13</v>
      </c>
    </row>
    <row r="10" spans="1:10" ht="16.05" customHeight="1">
      <c r="A10" s="82"/>
      <c r="B10" s="79"/>
      <c r="C10" s="72"/>
      <c r="D10" s="41">
        <f>D9/I9</f>
        <v>0.2</v>
      </c>
      <c r="E10" s="41">
        <f>E9/I9</f>
        <v>0.6666666666666666</v>
      </c>
      <c r="F10" s="41">
        <f>F9/I9</f>
        <v>0.13333333333333333</v>
      </c>
      <c r="G10" s="41">
        <f>G9/I9</f>
        <v>0</v>
      </c>
      <c r="H10" s="41">
        <f>H9/I9</f>
        <v>0</v>
      </c>
      <c r="I10" s="41">
        <f t="shared" si="0"/>
        <v>1</v>
      </c>
      <c r="J10" s="42">
        <f t="shared" si="1"/>
        <v>0.8666666666666667</v>
      </c>
    </row>
    <row r="11" spans="1:10" ht="16.05" customHeight="1">
      <c r="A11" s="82"/>
      <c r="B11" s="79"/>
      <c r="C11" s="72" t="s">
        <v>10</v>
      </c>
      <c r="D11" s="11">
        <v>1</v>
      </c>
      <c r="E11" s="11">
        <v>12</v>
      </c>
      <c r="F11" s="11">
        <v>2</v>
      </c>
      <c r="G11" s="11"/>
      <c r="H11" s="11"/>
      <c r="I11" s="9">
        <f t="shared" si="0"/>
        <v>15</v>
      </c>
      <c r="J11" s="12">
        <f t="shared" si="1"/>
        <v>13</v>
      </c>
    </row>
    <row r="12" spans="1:10" ht="16.05" customHeight="1">
      <c r="A12" s="82"/>
      <c r="B12" s="79"/>
      <c r="C12" s="72"/>
      <c r="D12" s="41">
        <f>D11/I11</f>
        <v>0.06666666666666667</v>
      </c>
      <c r="E12" s="41">
        <f>E11/I11</f>
        <v>0.8</v>
      </c>
      <c r="F12" s="41">
        <f>F11/I11</f>
        <v>0.13333333333333333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0.8666666666666667</v>
      </c>
    </row>
    <row r="13" spans="1:10" ht="16.05" customHeight="1">
      <c r="A13" s="82"/>
      <c r="B13" s="79"/>
      <c r="C13" s="72" t="s">
        <v>0</v>
      </c>
      <c r="D13" s="11">
        <v>6</v>
      </c>
      <c r="E13" s="11">
        <v>4</v>
      </c>
      <c r="F13" s="11">
        <v>5</v>
      </c>
      <c r="G13" s="11"/>
      <c r="H13" s="11"/>
      <c r="I13" s="9">
        <f t="shared" si="0"/>
        <v>15</v>
      </c>
      <c r="J13" s="12">
        <f t="shared" si="1"/>
        <v>10</v>
      </c>
    </row>
    <row r="14" spans="1:10" ht="16.05" customHeight="1">
      <c r="A14" s="82"/>
      <c r="B14" s="80"/>
      <c r="C14" s="72"/>
      <c r="D14" s="41">
        <f>D13/I13</f>
        <v>0.4</v>
      </c>
      <c r="E14" s="41">
        <f>E13/I13</f>
        <v>0.26666666666666666</v>
      </c>
      <c r="F14" s="41">
        <f>F13/I13</f>
        <v>0.3333333333333333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0.6666666666666667</v>
      </c>
    </row>
    <row r="15" spans="1:10" ht="16.05" customHeight="1">
      <c r="A15" s="82"/>
      <c r="B15" s="76" t="s">
        <v>43</v>
      </c>
      <c r="C15" s="72" t="s">
        <v>9</v>
      </c>
      <c r="D15" s="11">
        <v>5</v>
      </c>
      <c r="E15" s="11">
        <v>6</v>
      </c>
      <c r="F15" s="11">
        <v>4</v>
      </c>
      <c r="G15" s="11"/>
      <c r="H15" s="11"/>
      <c r="I15" s="9">
        <f t="shared" si="0"/>
        <v>15</v>
      </c>
      <c r="J15" s="12">
        <f t="shared" si="1"/>
        <v>11</v>
      </c>
    </row>
    <row r="16" spans="1:10" ht="16.05" customHeight="1">
      <c r="A16" s="82"/>
      <c r="B16" s="77"/>
      <c r="C16" s="72"/>
      <c r="D16" s="41">
        <f>D15/I15</f>
        <v>0.3333333333333333</v>
      </c>
      <c r="E16" s="41">
        <f>E15/I15</f>
        <v>0.4</v>
      </c>
      <c r="F16" s="41">
        <f>F15/I15</f>
        <v>0.26666666666666666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0.7333333333333334</v>
      </c>
    </row>
    <row r="17" spans="1:10" ht="16.05" customHeight="1">
      <c r="A17" s="82"/>
      <c r="B17" s="77"/>
      <c r="C17" s="72" t="s">
        <v>1</v>
      </c>
      <c r="D17" s="11">
        <v>4</v>
      </c>
      <c r="E17" s="11">
        <v>6</v>
      </c>
      <c r="F17" s="11">
        <v>5</v>
      </c>
      <c r="G17" s="11"/>
      <c r="H17" s="11"/>
      <c r="I17" s="9">
        <f t="shared" si="0"/>
        <v>15</v>
      </c>
      <c r="J17" s="12">
        <f t="shared" si="1"/>
        <v>10</v>
      </c>
    </row>
    <row r="18" spans="1:10" ht="16.05" customHeight="1">
      <c r="A18" s="82"/>
      <c r="B18" s="77"/>
      <c r="C18" s="72"/>
      <c r="D18" s="41">
        <f>D17/I17</f>
        <v>0.26666666666666666</v>
      </c>
      <c r="E18" s="41">
        <f>E17/I17</f>
        <v>0.4</v>
      </c>
      <c r="F18" s="41">
        <f>F17/I17</f>
        <v>0.3333333333333333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0.6666666666666667</v>
      </c>
    </row>
    <row r="19" spans="1:10" ht="16.05" customHeight="1">
      <c r="A19" s="82"/>
      <c r="B19" s="77"/>
      <c r="C19" s="73" t="s">
        <v>2</v>
      </c>
      <c r="D19" s="10">
        <v>1</v>
      </c>
      <c r="E19" s="10">
        <v>9</v>
      </c>
      <c r="F19" s="10">
        <v>5</v>
      </c>
      <c r="G19" s="10"/>
      <c r="H19" s="10"/>
      <c r="I19" s="9">
        <f t="shared" si="0"/>
        <v>15</v>
      </c>
      <c r="J19" s="10">
        <f t="shared" si="1"/>
        <v>10</v>
      </c>
    </row>
    <row r="20" spans="1:10" ht="16.05" customHeight="1">
      <c r="A20" s="82"/>
      <c r="B20" s="77"/>
      <c r="C20" s="73"/>
      <c r="D20" s="41">
        <f>D19/I19</f>
        <v>0.06666666666666667</v>
      </c>
      <c r="E20" s="41">
        <f>E19/I19</f>
        <v>0.6</v>
      </c>
      <c r="F20" s="41">
        <f>F19/I19</f>
        <v>0.3333333333333333</v>
      </c>
      <c r="G20" s="41">
        <f>G19/I19</f>
        <v>0</v>
      </c>
      <c r="H20" s="41">
        <f>H19/I19</f>
        <v>0</v>
      </c>
      <c r="I20" s="41">
        <f t="shared" si="0"/>
        <v>1</v>
      </c>
      <c r="J20" s="42">
        <f t="shared" si="1"/>
        <v>0.6666666666666666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30</v>
      </c>
      <c r="E21" s="13">
        <f>SUM(E5,E7,E9,E11,E13,E15,E17,E19)</f>
        <v>65</v>
      </c>
      <c r="F21" s="13">
        <f>SUM(F5,F7,F9,F11,F13,F15,F17,F19)</f>
        <v>25</v>
      </c>
      <c r="G21" s="13">
        <f>SUM(G5,G7,G9,G11,G13,G15,G17,G19)</f>
        <v>0</v>
      </c>
      <c r="H21" s="13">
        <f>SUM(H5,H7,H9,H11,H13,H15,H17,H19)</f>
        <v>0</v>
      </c>
      <c r="I21" s="12">
        <f t="shared" si="0"/>
        <v>120</v>
      </c>
      <c r="J21" s="14">
        <f t="shared" si="1"/>
        <v>95</v>
      </c>
    </row>
    <row r="22" spans="1:10" ht="16.05" customHeight="1">
      <c r="A22" s="66"/>
      <c r="B22" s="67"/>
      <c r="C22" s="69"/>
      <c r="D22" s="43">
        <f>D21/I21</f>
        <v>0.25</v>
      </c>
      <c r="E22" s="44">
        <f>E21/I21</f>
        <v>0.5416666666666666</v>
      </c>
      <c r="F22" s="44">
        <f>F21/I21</f>
        <v>0.20833333333333334</v>
      </c>
      <c r="G22" s="44">
        <f>G21/I21</f>
        <v>0</v>
      </c>
      <c r="H22" s="44">
        <f>H21/I21</f>
        <v>0</v>
      </c>
      <c r="I22" s="45">
        <f t="shared" si="0"/>
        <v>1</v>
      </c>
      <c r="J22" s="46">
        <f t="shared" si="1"/>
        <v>0.7916666666666666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A1:J1"/>
    <mergeCell ref="C5:C6"/>
    <mergeCell ref="C7:C8"/>
    <mergeCell ref="C9:C10"/>
    <mergeCell ref="C11:C12"/>
    <mergeCell ref="B5:B8"/>
    <mergeCell ref="B4:C4"/>
    <mergeCell ref="B3:C3"/>
    <mergeCell ref="B15:B20"/>
    <mergeCell ref="B9:B14"/>
    <mergeCell ref="A21:B22"/>
    <mergeCell ref="C21:C22"/>
    <mergeCell ref="D2:F2"/>
    <mergeCell ref="A3:A20"/>
    <mergeCell ref="C13:C14"/>
    <mergeCell ref="C15:C16"/>
    <mergeCell ref="C17:C18"/>
    <mergeCell ref="C19:C20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showGridLines="0" zoomScaleSheetLayoutView="75" workbookViewId="0" topLeftCell="A1">
      <selection activeCell="A1" sqref="A1:J1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7.77734375" style="0" customWidth="1"/>
  </cols>
  <sheetData>
    <row r="1" spans="1:10" ht="27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48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50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51" t="s">
        <v>41</v>
      </c>
      <c r="I4" s="8">
        <f>I5</f>
        <v>12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8</v>
      </c>
      <c r="E5" s="9">
        <v>2</v>
      </c>
      <c r="F5" s="9">
        <v>2</v>
      </c>
      <c r="G5" s="9"/>
      <c r="H5" s="9"/>
      <c r="I5" s="9">
        <f aca="true" t="shared" si="0" ref="I5:I22">SUM(D5:H5)</f>
        <v>12</v>
      </c>
      <c r="J5" s="9">
        <f aca="true" t="shared" si="1" ref="J5:J22">D5+E5</f>
        <v>10</v>
      </c>
    </row>
    <row r="6" spans="1:10" ht="16.05" customHeight="1">
      <c r="A6" s="82"/>
      <c r="B6" s="75"/>
      <c r="C6" s="71"/>
      <c r="D6" s="41">
        <f>D5/I5</f>
        <v>0.6666666666666666</v>
      </c>
      <c r="E6" s="41">
        <f>E5/I5</f>
        <v>0.16666666666666666</v>
      </c>
      <c r="F6" s="41">
        <f>F5/I5</f>
        <v>0.16666666666666666</v>
      </c>
      <c r="G6" s="41">
        <f>G5/I5</f>
        <v>0</v>
      </c>
      <c r="H6" s="41">
        <f>H5/I5</f>
        <v>0</v>
      </c>
      <c r="I6" s="41">
        <f t="shared" si="0"/>
        <v>0.9999999999999999</v>
      </c>
      <c r="J6" s="42">
        <f t="shared" si="1"/>
        <v>0.8333333333333333</v>
      </c>
    </row>
    <row r="7" spans="1:10" ht="16.05" customHeight="1">
      <c r="A7" s="82"/>
      <c r="B7" s="75"/>
      <c r="C7" s="72" t="s">
        <v>11</v>
      </c>
      <c r="D7" s="10">
        <v>6</v>
      </c>
      <c r="E7" s="10">
        <v>4</v>
      </c>
      <c r="F7" s="10">
        <v>2</v>
      </c>
      <c r="G7" s="10"/>
      <c r="H7" s="10"/>
      <c r="I7" s="10">
        <f t="shared" si="0"/>
        <v>12</v>
      </c>
      <c r="J7" s="10">
        <f t="shared" si="1"/>
        <v>10</v>
      </c>
    </row>
    <row r="8" spans="1:10" ht="16.05" customHeight="1">
      <c r="A8" s="82"/>
      <c r="B8" s="75"/>
      <c r="C8" s="72"/>
      <c r="D8" s="41">
        <f>D7/I7</f>
        <v>0.5</v>
      </c>
      <c r="E8" s="41">
        <f>E7/I7</f>
        <v>0.3333333333333333</v>
      </c>
      <c r="F8" s="41">
        <f>F7/I7</f>
        <v>0.16666666666666666</v>
      </c>
      <c r="G8" s="41">
        <f>G7/I7</f>
        <v>0</v>
      </c>
      <c r="H8" s="41">
        <f>H7/I7</f>
        <v>0</v>
      </c>
      <c r="I8" s="41">
        <f t="shared" si="0"/>
        <v>0.9999999999999999</v>
      </c>
      <c r="J8" s="42">
        <f t="shared" si="1"/>
        <v>0.8333333333333333</v>
      </c>
    </row>
    <row r="9" spans="1:10" ht="16.05" customHeight="1">
      <c r="A9" s="82"/>
      <c r="B9" s="78" t="s">
        <v>33</v>
      </c>
      <c r="C9" s="72" t="s">
        <v>8</v>
      </c>
      <c r="D9" s="11">
        <v>8</v>
      </c>
      <c r="E9" s="11">
        <v>2</v>
      </c>
      <c r="F9" s="11">
        <v>2</v>
      </c>
      <c r="G9" s="11"/>
      <c r="H9" s="11"/>
      <c r="I9" s="11">
        <f t="shared" si="0"/>
        <v>12</v>
      </c>
      <c r="J9" s="12">
        <f t="shared" si="1"/>
        <v>10</v>
      </c>
    </row>
    <row r="10" spans="1:10" ht="16.05" customHeight="1">
      <c r="A10" s="82"/>
      <c r="B10" s="79"/>
      <c r="C10" s="72"/>
      <c r="D10" s="41">
        <f>D9/I9</f>
        <v>0.6666666666666666</v>
      </c>
      <c r="E10" s="41">
        <f>E9/I9</f>
        <v>0.16666666666666666</v>
      </c>
      <c r="F10" s="41">
        <f>F9/I9</f>
        <v>0.16666666666666666</v>
      </c>
      <c r="G10" s="41">
        <f>G9/I9</f>
        <v>0</v>
      </c>
      <c r="H10" s="41">
        <f>H9/I9</f>
        <v>0</v>
      </c>
      <c r="I10" s="41">
        <f t="shared" si="0"/>
        <v>0.9999999999999999</v>
      </c>
      <c r="J10" s="42">
        <f t="shared" si="1"/>
        <v>0.8333333333333333</v>
      </c>
    </row>
    <row r="11" spans="1:10" ht="16.05" customHeight="1">
      <c r="A11" s="82"/>
      <c r="B11" s="79"/>
      <c r="C11" s="72" t="s">
        <v>10</v>
      </c>
      <c r="D11" s="11">
        <v>6</v>
      </c>
      <c r="E11" s="11">
        <v>5</v>
      </c>
      <c r="F11" s="11">
        <v>1</v>
      </c>
      <c r="G11" s="11"/>
      <c r="H11" s="11"/>
      <c r="I11" s="11">
        <f t="shared" si="0"/>
        <v>12</v>
      </c>
      <c r="J11" s="12">
        <f t="shared" si="1"/>
        <v>11</v>
      </c>
    </row>
    <row r="12" spans="1:10" ht="16.05" customHeight="1">
      <c r="A12" s="82"/>
      <c r="B12" s="79"/>
      <c r="C12" s="72"/>
      <c r="D12" s="41">
        <f>D11/I11</f>
        <v>0.5</v>
      </c>
      <c r="E12" s="41">
        <f>E11/I11</f>
        <v>0.4166666666666667</v>
      </c>
      <c r="F12" s="41">
        <f>F11/I11</f>
        <v>0.08333333333333333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0.9166666666666667</v>
      </c>
    </row>
    <row r="13" spans="1:10" ht="16.05" customHeight="1">
      <c r="A13" s="82"/>
      <c r="B13" s="79"/>
      <c r="C13" s="72" t="s">
        <v>0</v>
      </c>
      <c r="D13" s="11">
        <v>6</v>
      </c>
      <c r="E13" s="11">
        <v>5</v>
      </c>
      <c r="F13" s="11">
        <v>1</v>
      </c>
      <c r="G13" s="11"/>
      <c r="H13" s="11"/>
      <c r="I13" s="11">
        <f t="shared" si="0"/>
        <v>12</v>
      </c>
      <c r="J13" s="12">
        <f t="shared" si="1"/>
        <v>11</v>
      </c>
    </row>
    <row r="14" spans="1:10" ht="16.05" customHeight="1">
      <c r="A14" s="82"/>
      <c r="B14" s="80"/>
      <c r="C14" s="72"/>
      <c r="D14" s="41">
        <f>D13/I13</f>
        <v>0.5</v>
      </c>
      <c r="E14" s="41">
        <f>E13/I13</f>
        <v>0.4166666666666667</v>
      </c>
      <c r="F14" s="41">
        <f>F13/I13</f>
        <v>0.08333333333333333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0.9166666666666667</v>
      </c>
    </row>
    <row r="15" spans="1:10" ht="16.05" customHeight="1">
      <c r="A15" s="82"/>
      <c r="B15" s="76" t="s">
        <v>43</v>
      </c>
      <c r="C15" s="72" t="s">
        <v>9</v>
      </c>
      <c r="D15" s="11">
        <v>8</v>
      </c>
      <c r="E15" s="11">
        <v>3</v>
      </c>
      <c r="F15" s="11">
        <v>1</v>
      </c>
      <c r="G15" s="11"/>
      <c r="H15" s="11"/>
      <c r="I15" s="11">
        <f t="shared" si="0"/>
        <v>12</v>
      </c>
      <c r="J15" s="12">
        <f t="shared" si="1"/>
        <v>11</v>
      </c>
    </row>
    <row r="16" spans="1:10" ht="16.05" customHeight="1">
      <c r="A16" s="82"/>
      <c r="B16" s="77"/>
      <c r="C16" s="72"/>
      <c r="D16" s="41">
        <f>D15/I15</f>
        <v>0.6666666666666666</v>
      </c>
      <c r="E16" s="41">
        <f>E15/I15</f>
        <v>0.25</v>
      </c>
      <c r="F16" s="41">
        <f>F15/I15</f>
        <v>0.08333333333333333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0.9166666666666666</v>
      </c>
    </row>
    <row r="17" spans="1:10" ht="16.05" customHeight="1">
      <c r="A17" s="82"/>
      <c r="B17" s="77"/>
      <c r="C17" s="72" t="s">
        <v>1</v>
      </c>
      <c r="D17" s="11">
        <v>3</v>
      </c>
      <c r="E17" s="11">
        <v>7</v>
      </c>
      <c r="F17" s="11">
        <v>2</v>
      </c>
      <c r="G17" s="11"/>
      <c r="H17" s="11"/>
      <c r="I17" s="11">
        <f t="shared" si="0"/>
        <v>12</v>
      </c>
      <c r="J17" s="12">
        <f t="shared" si="1"/>
        <v>10</v>
      </c>
    </row>
    <row r="18" spans="1:10" ht="16.05" customHeight="1">
      <c r="A18" s="82"/>
      <c r="B18" s="77"/>
      <c r="C18" s="72"/>
      <c r="D18" s="41">
        <f>D17/I17</f>
        <v>0.25</v>
      </c>
      <c r="E18" s="41">
        <f>E17/I17</f>
        <v>0.5833333333333334</v>
      </c>
      <c r="F18" s="41">
        <f>F17/I17</f>
        <v>0.16666666666666666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0.8333333333333334</v>
      </c>
    </row>
    <row r="19" spans="1:10" ht="16.05" customHeight="1">
      <c r="A19" s="82"/>
      <c r="B19" s="77"/>
      <c r="C19" s="73" t="s">
        <v>2</v>
      </c>
      <c r="D19" s="10">
        <v>6</v>
      </c>
      <c r="E19" s="10">
        <v>2</v>
      </c>
      <c r="F19" s="10">
        <v>3</v>
      </c>
      <c r="G19" s="10"/>
      <c r="H19" s="10">
        <v>1</v>
      </c>
      <c r="I19" s="10">
        <f t="shared" si="0"/>
        <v>12</v>
      </c>
      <c r="J19" s="10">
        <f t="shared" si="1"/>
        <v>8</v>
      </c>
    </row>
    <row r="20" spans="1:10" ht="16.05" customHeight="1">
      <c r="A20" s="82"/>
      <c r="B20" s="77"/>
      <c r="C20" s="73"/>
      <c r="D20" s="41">
        <f>D19/I19</f>
        <v>0.5</v>
      </c>
      <c r="E20" s="41">
        <f>E19/I19</f>
        <v>0.16666666666666666</v>
      </c>
      <c r="F20" s="41">
        <f>F19/I19</f>
        <v>0.25</v>
      </c>
      <c r="G20" s="41">
        <f>G19/I19</f>
        <v>0</v>
      </c>
      <c r="H20" s="41">
        <f>H19/I19</f>
        <v>0.08333333333333333</v>
      </c>
      <c r="I20" s="41">
        <f t="shared" si="0"/>
        <v>1</v>
      </c>
      <c r="J20" s="42">
        <f t="shared" si="1"/>
        <v>0.6666666666666666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51</v>
      </c>
      <c r="E21" s="13">
        <f>SUM(E5,E7,E9,E11,E13,E15,E17,E19)</f>
        <v>30</v>
      </c>
      <c r="F21" s="13">
        <f>SUM(F5,F7,F9,F11,F13,F15,F17,F19)</f>
        <v>14</v>
      </c>
      <c r="G21" s="13">
        <f>SUM(G5,G7,G9,G11,G13,G15,G17,G19)</f>
        <v>0</v>
      </c>
      <c r="H21" s="13">
        <f>SUM(H5,H7,H9,H11,H13,H15,H17,H19)</f>
        <v>1</v>
      </c>
      <c r="I21" s="12">
        <f t="shared" si="0"/>
        <v>96</v>
      </c>
      <c r="J21" s="14">
        <f t="shared" si="1"/>
        <v>81</v>
      </c>
    </row>
    <row r="22" spans="1:10" ht="16.05" customHeight="1">
      <c r="A22" s="66"/>
      <c r="B22" s="67"/>
      <c r="C22" s="69"/>
      <c r="D22" s="43">
        <f>D21/I21</f>
        <v>0.53125</v>
      </c>
      <c r="E22" s="44">
        <f>E21/I21</f>
        <v>0.3125</v>
      </c>
      <c r="F22" s="44">
        <f>F21/I21</f>
        <v>0.14583333333333334</v>
      </c>
      <c r="G22" s="44">
        <f>G21/I21</f>
        <v>0</v>
      </c>
      <c r="H22" s="44">
        <f>H21/I21</f>
        <v>0.010416666666666666</v>
      </c>
      <c r="I22" s="45">
        <f t="shared" si="0"/>
        <v>1</v>
      </c>
      <c r="J22" s="46">
        <f t="shared" si="1"/>
        <v>0.84375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A1:J1"/>
    <mergeCell ref="C5:C6"/>
    <mergeCell ref="C7:C8"/>
    <mergeCell ref="C9:C10"/>
    <mergeCell ref="C11:C12"/>
    <mergeCell ref="B5:B8"/>
    <mergeCell ref="B4:C4"/>
    <mergeCell ref="B3:C3"/>
    <mergeCell ref="B15:B20"/>
    <mergeCell ref="B9:B14"/>
    <mergeCell ref="A21:B22"/>
    <mergeCell ref="C21:C22"/>
    <mergeCell ref="D2:F2"/>
    <mergeCell ref="A3:A20"/>
    <mergeCell ref="C13:C14"/>
    <mergeCell ref="C15:C16"/>
    <mergeCell ref="C17:C18"/>
    <mergeCell ref="C19:C20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showGridLines="0" zoomScaleSheetLayoutView="75" workbookViewId="0" topLeftCell="A1">
      <selection activeCell="L3" sqref="L3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7.77734375" style="0" customWidth="1"/>
  </cols>
  <sheetData>
    <row r="1" spans="1:10" ht="27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2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4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7" t="s">
        <v>41</v>
      </c>
      <c r="I4" s="8">
        <f>I5</f>
        <v>13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6</v>
      </c>
      <c r="E5" s="9">
        <v>5</v>
      </c>
      <c r="F5" s="9">
        <v>2</v>
      </c>
      <c r="G5" s="9"/>
      <c r="H5" s="9"/>
      <c r="I5" s="9">
        <f aca="true" t="shared" si="0" ref="I5:I22">SUM(D5:H5)</f>
        <v>13</v>
      </c>
      <c r="J5" s="9">
        <f aca="true" t="shared" si="1" ref="J5:J22">D5+E5</f>
        <v>11</v>
      </c>
    </row>
    <row r="6" spans="1:10" ht="16.05" customHeight="1">
      <c r="A6" s="82"/>
      <c r="B6" s="75"/>
      <c r="C6" s="71"/>
      <c r="D6" s="41">
        <f>D5/I5</f>
        <v>0.46153846153846156</v>
      </c>
      <c r="E6" s="41">
        <f>E5/I5</f>
        <v>0.38461538461538464</v>
      </c>
      <c r="F6" s="41">
        <f>F5/I5</f>
        <v>0.15384615384615385</v>
      </c>
      <c r="G6" s="41">
        <f>G5/I5</f>
        <v>0</v>
      </c>
      <c r="H6" s="41">
        <f>H5/I5</f>
        <v>0</v>
      </c>
      <c r="I6" s="41">
        <f t="shared" si="0"/>
        <v>1</v>
      </c>
      <c r="J6" s="42">
        <f t="shared" si="1"/>
        <v>0.8461538461538463</v>
      </c>
    </row>
    <row r="7" spans="1:10" ht="16.05" customHeight="1">
      <c r="A7" s="82"/>
      <c r="B7" s="75"/>
      <c r="C7" s="72" t="s">
        <v>11</v>
      </c>
      <c r="D7" s="10">
        <v>7</v>
      </c>
      <c r="E7" s="10">
        <v>6</v>
      </c>
      <c r="F7" s="10"/>
      <c r="G7" s="10"/>
      <c r="H7" s="10"/>
      <c r="I7" s="10">
        <f t="shared" si="0"/>
        <v>13</v>
      </c>
      <c r="J7" s="10">
        <f t="shared" si="1"/>
        <v>13</v>
      </c>
    </row>
    <row r="8" spans="1:10" ht="16.05" customHeight="1">
      <c r="A8" s="82"/>
      <c r="B8" s="75"/>
      <c r="C8" s="72"/>
      <c r="D8" s="41">
        <f>D7/I7</f>
        <v>0.5384615384615384</v>
      </c>
      <c r="E8" s="41">
        <f>E7/I7</f>
        <v>0.46153846153846156</v>
      </c>
      <c r="F8" s="41">
        <f>F7/I7</f>
        <v>0</v>
      </c>
      <c r="G8" s="41">
        <f>G7/I7</f>
        <v>0</v>
      </c>
      <c r="H8" s="41">
        <f>H7/I7</f>
        <v>0</v>
      </c>
      <c r="I8" s="41">
        <f t="shared" si="0"/>
        <v>1</v>
      </c>
      <c r="J8" s="42">
        <f t="shared" si="1"/>
        <v>1</v>
      </c>
    </row>
    <row r="9" spans="1:10" ht="16.05" customHeight="1">
      <c r="A9" s="82"/>
      <c r="B9" s="78" t="s">
        <v>33</v>
      </c>
      <c r="C9" s="72" t="s">
        <v>8</v>
      </c>
      <c r="D9" s="11">
        <v>8</v>
      </c>
      <c r="E9" s="11">
        <v>5</v>
      </c>
      <c r="F9" s="11"/>
      <c r="G9" s="11"/>
      <c r="H9" s="11"/>
      <c r="I9" s="11">
        <f t="shared" si="0"/>
        <v>13</v>
      </c>
      <c r="J9" s="12">
        <f t="shared" si="1"/>
        <v>13</v>
      </c>
    </row>
    <row r="10" spans="1:10" ht="16.05" customHeight="1">
      <c r="A10" s="82"/>
      <c r="B10" s="79"/>
      <c r="C10" s="72"/>
      <c r="D10" s="41">
        <f>D9/I9</f>
        <v>0.6153846153846154</v>
      </c>
      <c r="E10" s="41">
        <f>E9/I9</f>
        <v>0.38461538461538464</v>
      </c>
      <c r="F10" s="41">
        <f>F9/I9</f>
        <v>0</v>
      </c>
      <c r="G10" s="41">
        <f>G9/I9</f>
        <v>0</v>
      </c>
      <c r="H10" s="41">
        <f>H9/I9</f>
        <v>0</v>
      </c>
      <c r="I10" s="41">
        <f t="shared" si="0"/>
        <v>1</v>
      </c>
      <c r="J10" s="42">
        <f t="shared" si="1"/>
        <v>1</v>
      </c>
    </row>
    <row r="11" spans="1:10" ht="16.05" customHeight="1">
      <c r="A11" s="82"/>
      <c r="B11" s="79"/>
      <c r="C11" s="72" t="s">
        <v>10</v>
      </c>
      <c r="D11" s="11">
        <v>7</v>
      </c>
      <c r="E11" s="11">
        <v>5</v>
      </c>
      <c r="F11" s="11">
        <v>1</v>
      </c>
      <c r="G11" s="11"/>
      <c r="H11" s="11"/>
      <c r="I11" s="11">
        <f t="shared" si="0"/>
        <v>13</v>
      </c>
      <c r="J11" s="12">
        <f t="shared" si="1"/>
        <v>12</v>
      </c>
    </row>
    <row r="12" spans="1:10" ht="16.05" customHeight="1">
      <c r="A12" s="82"/>
      <c r="B12" s="79"/>
      <c r="C12" s="72"/>
      <c r="D12" s="41">
        <f>D11/I11</f>
        <v>0.5384615384615384</v>
      </c>
      <c r="E12" s="41">
        <f>E11/I11</f>
        <v>0.38461538461538464</v>
      </c>
      <c r="F12" s="41">
        <f>F11/I11</f>
        <v>0.07692307692307693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0.9230769230769231</v>
      </c>
    </row>
    <row r="13" spans="1:10" ht="16.05" customHeight="1">
      <c r="A13" s="82"/>
      <c r="B13" s="79"/>
      <c r="C13" s="72" t="s">
        <v>0</v>
      </c>
      <c r="D13" s="11">
        <v>8</v>
      </c>
      <c r="E13" s="11">
        <v>5</v>
      </c>
      <c r="F13" s="11"/>
      <c r="G13" s="11"/>
      <c r="H13" s="11"/>
      <c r="I13" s="11">
        <f t="shared" si="0"/>
        <v>13</v>
      </c>
      <c r="J13" s="12">
        <f t="shared" si="1"/>
        <v>13</v>
      </c>
    </row>
    <row r="14" spans="1:10" ht="16.05" customHeight="1">
      <c r="A14" s="82"/>
      <c r="B14" s="80"/>
      <c r="C14" s="72"/>
      <c r="D14" s="41">
        <f>D13/I13</f>
        <v>0.6153846153846154</v>
      </c>
      <c r="E14" s="41">
        <f>E13/I13</f>
        <v>0.38461538461538464</v>
      </c>
      <c r="F14" s="41">
        <f>F13/I13</f>
        <v>0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1</v>
      </c>
    </row>
    <row r="15" spans="1:10" ht="16.05" customHeight="1">
      <c r="A15" s="82"/>
      <c r="B15" s="76" t="s">
        <v>43</v>
      </c>
      <c r="C15" s="72" t="s">
        <v>9</v>
      </c>
      <c r="D15" s="11">
        <v>7</v>
      </c>
      <c r="E15" s="11">
        <v>6</v>
      </c>
      <c r="F15" s="11"/>
      <c r="G15" s="11"/>
      <c r="H15" s="11"/>
      <c r="I15" s="11">
        <f t="shared" si="0"/>
        <v>13</v>
      </c>
      <c r="J15" s="12">
        <f t="shared" si="1"/>
        <v>13</v>
      </c>
    </row>
    <row r="16" spans="1:10" ht="16.05" customHeight="1">
      <c r="A16" s="82"/>
      <c r="B16" s="77"/>
      <c r="C16" s="72"/>
      <c r="D16" s="41">
        <f>D15/I15</f>
        <v>0.5384615384615384</v>
      </c>
      <c r="E16" s="41">
        <f>E15/I15</f>
        <v>0.46153846153846156</v>
      </c>
      <c r="F16" s="41">
        <f>F15/I15</f>
        <v>0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1</v>
      </c>
    </row>
    <row r="17" spans="1:10" ht="16.05" customHeight="1">
      <c r="A17" s="82"/>
      <c r="B17" s="77"/>
      <c r="C17" s="72" t="s">
        <v>1</v>
      </c>
      <c r="D17" s="11">
        <v>9</v>
      </c>
      <c r="E17" s="11">
        <v>3</v>
      </c>
      <c r="F17" s="11">
        <v>1</v>
      </c>
      <c r="G17" s="11"/>
      <c r="H17" s="11"/>
      <c r="I17" s="11">
        <f t="shared" si="0"/>
        <v>13</v>
      </c>
      <c r="J17" s="12">
        <f t="shared" si="1"/>
        <v>12</v>
      </c>
    </row>
    <row r="18" spans="1:10" ht="16.05" customHeight="1">
      <c r="A18" s="82"/>
      <c r="B18" s="77"/>
      <c r="C18" s="72"/>
      <c r="D18" s="41">
        <f>D17/I17</f>
        <v>0.6923076923076923</v>
      </c>
      <c r="E18" s="41">
        <f>E17/I17</f>
        <v>0.23076923076923078</v>
      </c>
      <c r="F18" s="41">
        <f>F17/I17</f>
        <v>0.07692307692307693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0.9230769230769231</v>
      </c>
    </row>
    <row r="19" spans="1:10" ht="16.05" customHeight="1">
      <c r="A19" s="82"/>
      <c r="B19" s="77"/>
      <c r="C19" s="73" t="s">
        <v>2</v>
      </c>
      <c r="D19" s="10">
        <v>5</v>
      </c>
      <c r="E19" s="10">
        <v>8</v>
      </c>
      <c r="F19" s="10"/>
      <c r="G19" s="10"/>
      <c r="H19" s="10"/>
      <c r="I19" s="10">
        <f t="shared" si="0"/>
        <v>13</v>
      </c>
      <c r="J19" s="10">
        <f t="shared" si="1"/>
        <v>13</v>
      </c>
    </row>
    <row r="20" spans="1:10" ht="16.05" customHeight="1">
      <c r="A20" s="82"/>
      <c r="B20" s="77"/>
      <c r="C20" s="73"/>
      <c r="D20" s="41">
        <f>D19/I19</f>
        <v>0.38461538461538464</v>
      </c>
      <c r="E20" s="41">
        <f>E19/I19</f>
        <v>0.6153846153846154</v>
      </c>
      <c r="F20" s="41">
        <f>F19/I19</f>
        <v>0</v>
      </c>
      <c r="G20" s="41">
        <f>G19/I19</f>
        <v>0</v>
      </c>
      <c r="H20" s="41">
        <f>H19/I19</f>
        <v>0</v>
      </c>
      <c r="I20" s="41">
        <f t="shared" si="0"/>
        <v>1</v>
      </c>
      <c r="J20" s="42">
        <f t="shared" si="1"/>
        <v>1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57</v>
      </c>
      <c r="E21" s="13">
        <f>SUM(E5,E7,E9,E11,E13,E15,E17,E19)</f>
        <v>43</v>
      </c>
      <c r="F21" s="13">
        <f>SUM(F5,F7,F9,F11,F13,F15,F17,F19)</f>
        <v>4</v>
      </c>
      <c r="G21" s="13">
        <f>SUM(G5,G7,G9,G11,G13,G15,G17,G19)</f>
        <v>0</v>
      </c>
      <c r="H21" s="13">
        <f>SUM(H5,H7,H9,H11,H13,H15,H17,H19)</f>
        <v>0</v>
      </c>
      <c r="I21" s="12">
        <f t="shared" si="0"/>
        <v>104</v>
      </c>
      <c r="J21" s="14">
        <f t="shared" si="1"/>
        <v>100</v>
      </c>
    </row>
    <row r="22" spans="1:10" ht="16.05" customHeight="1">
      <c r="A22" s="66"/>
      <c r="B22" s="67"/>
      <c r="C22" s="69"/>
      <c r="D22" s="43">
        <f>D21/I21</f>
        <v>0.5480769230769231</v>
      </c>
      <c r="E22" s="44">
        <f>E21/I21</f>
        <v>0.41346153846153844</v>
      </c>
      <c r="F22" s="44">
        <f>F21/I21</f>
        <v>0.038461538461538464</v>
      </c>
      <c r="G22" s="44">
        <f>G21/I21</f>
        <v>0</v>
      </c>
      <c r="H22" s="44">
        <f>H21/I21</f>
        <v>0</v>
      </c>
      <c r="I22" s="45">
        <f t="shared" si="0"/>
        <v>1</v>
      </c>
      <c r="J22" s="46">
        <f t="shared" si="1"/>
        <v>0.9615384615384616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showGridLines="0" zoomScaleSheetLayoutView="75" workbookViewId="0" topLeftCell="A1">
      <selection activeCell="A1" sqref="A1:J1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7.77734375" style="0" customWidth="1"/>
  </cols>
  <sheetData>
    <row r="1" spans="1:10" ht="27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2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4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7" t="s">
        <v>41</v>
      </c>
      <c r="I4" s="8">
        <f>I5</f>
        <v>14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10</v>
      </c>
      <c r="E5" s="9">
        <v>2</v>
      </c>
      <c r="F5" s="9">
        <v>2</v>
      </c>
      <c r="G5" s="9"/>
      <c r="H5" s="9"/>
      <c r="I5" s="9">
        <f aca="true" t="shared" si="0" ref="I5:I22">SUM(D5:H5)</f>
        <v>14</v>
      </c>
      <c r="J5" s="9">
        <f aca="true" t="shared" si="1" ref="J5:J22">D5+E5</f>
        <v>12</v>
      </c>
    </row>
    <row r="6" spans="1:10" ht="16.05" customHeight="1">
      <c r="A6" s="82"/>
      <c r="B6" s="75"/>
      <c r="C6" s="71"/>
      <c r="D6" s="41">
        <f>D5/I5</f>
        <v>0.7142857142857143</v>
      </c>
      <c r="E6" s="41">
        <f>E5/I5</f>
        <v>0.14285714285714285</v>
      </c>
      <c r="F6" s="41">
        <f>F5/I5</f>
        <v>0.14285714285714285</v>
      </c>
      <c r="G6" s="41">
        <f>G5/I5</f>
        <v>0</v>
      </c>
      <c r="H6" s="41">
        <f>H5/I5</f>
        <v>0</v>
      </c>
      <c r="I6" s="41">
        <f t="shared" si="0"/>
        <v>1</v>
      </c>
      <c r="J6" s="42">
        <f t="shared" si="1"/>
        <v>0.8571428571428572</v>
      </c>
    </row>
    <row r="7" spans="1:10" ht="16.05" customHeight="1">
      <c r="A7" s="82"/>
      <c r="B7" s="75"/>
      <c r="C7" s="72" t="s">
        <v>11</v>
      </c>
      <c r="D7" s="10">
        <v>9</v>
      </c>
      <c r="E7" s="10">
        <v>4</v>
      </c>
      <c r="F7" s="10">
        <v>1</v>
      </c>
      <c r="G7" s="10"/>
      <c r="H7" s="10"/>
      <c r="I7" s="10">
        <f t="shared" si="0"/>
        <v>14</v>
      </c>
      <c r="J7" s="10">
        <f t="shared" si="1"/>
        <v>13</v>
      </c>
    </row>
    <row r="8" spans="1:10" ht="16.05" customHeight="1">
      <c r="A8" s="82"/>
      <c r="B8" s="75"/>
      <c r="C8" s="72"/>
      <c r="D8" s="41">
        <f>D7/I7</f>
        <v>0.6428571428571429</v>
      </c>
      <c r="E8" s="41">
        <f>E7/I7</f>
        <v>0.2857142857142857</v>
      </c>
      <c r="F8" s="41">
        <f>F7/I7</f>
        <v>0.07142857142857142</v>
      </c>
      <c r="G8" s="41">
        <f>G7/I7</f>
        <v>0</v>
      </c>
      <c r="H8" s="41">
        <f>H7/I7</f>
        <v>0</v>
      </c>
      <c r="I8" s="41">
        <f t="shared" si="0"/>
        <v>1</v>
      </c>
      <c r="J8" s="42">
        <f t="shared" si="1"/>
        <v>0.9285714285714286</v>
      </c>
    </row>
    <row r="9" spans="1:10" ht="16.05" customHeight="1">
      <c r="A9" s="82"/>
      <c r="B9" s="78" t="s">
        <v>33</v>
      </c>
      <c r="C9" s="72" t="s">
        <v>8</v>
      </c>
      <c r="D9" s="11">
        <v>8</v>
      </c>
      <c r="E9" s="11">
        <v>4</v>
      </c>
      <c r="F9" s="11">
        <v>2</v>
      </c>
      <c r="G9" s="11"/>
      <c r="H9" s="11"/>
      <c r="I9" s="11">
        <f t="shared" si="0"/>
        <v>14</v>
      </c>
      <c r="J9" s="12">
        <f t="shared" si="1"/>
        <v>12</v>
      </c>
    </row>
    <row r="10" spans="1:10" ht="16.05" customHeight="1">
      <c r="A10" s="82"/>
      <c r="B10" s="79"/>
      <c r="C10" s="72"/>
      <c r="D10" s="41">
        <f>D9/I9</f>
        <v>0.5714285714285714</v>
      </c>
      <c r="E10" s="41">
        <f>E9/I9</f>
        <v>0.2857142857142857</v>
      </c>
      <c r="F10" s="41">
        <f>F9/I9</f>
        <v>0.14285714285714285</v>
      </c>
      <c r="G10" s="41">
        <f>G9/I9</f>
        <v>0</v>
      </c>
      <c r="H10" s="41">
        <f>H9/I9</f>
        <v>0</v>
      </c>
      <c r="I10" s="41">
        <f t="shared" si="0"/>
        <v>1</v>
      </c>
      <c r="J10" s="42">
        <f t="shared" si="1"/>
        <v>0.8571428571428571</v>
      </c>
    </row>
    <row r="11" spans="1:10" ht="16.05" customHeight="1">
      <c r="A11" s="82"/>
      <c r="B11" s="79"/>
      <c r="C11" s="72" t="s">
        <v>10</v>
      </c>
      <c r="D11" s="11">
        <v>7</v>
      </c>
      <c r="E11" s="11">
        <v>4</v>
      </c>
      <c r="F11" s="11">
        <v>3</v>
      </c>
      <c r="G11" s="11"/>
      <c r="H11" s="11"/>
      <c r="I11" s="11">
        <f t="shared" si="0"/>
        <v>14</v>
      </c>
      <c r="J11" s="12">
        <f t="shared" si="1"/>
        <v>11</v>
      </c>
    </row>
    <row r="12" spans="1:10" ht="16.05" customHeight="1">
      <c r="A12" s="82"/>
      <c r="B12" s="79"/>
      <c r="C12" s="72"/>
      <c r="D12" s="41">
        <f>D11/I11</f>
        <v>0.5</v>
      </c>
      <c r="E12" s="41">
        <f>E11/I11</f>
        <v>0.2857142857142857</v>
      </c>
      <c r="F12" s="41">
        <f>F11/I11</f>
        <v>0.21428571428571427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0.7857142857142857</v>
      </c>
    </row>
    <row r="13" spans="1:10" ht="16.05" customHeight="1">
      <c r="A13" s="82"/>
      <c r="B13" s="79"/>
      <c r="C13" s="72" t="s">
        <v>0</v>
      </c>
      <c r="D13" s="11">
        <v>8</v>
      </c>
      <c r="E13" s="11">
        <v>5</v>
      </c>
      <c r="F13" s="11">
        <v>1</v>
      </c>
      <c r="G13" s="11"/>
      <c r="H13" s="11"/>
      <c r="I13" s="11">
        <f t="shared" si="0"/>
        <v>14</v>
      </c>
      <c r="J13" s="12">
        <f t="shared" si="1"/>
        <v>13</v>
      </c>
    </row>
    <row r="14" spans="1:10" ht="16.05" customHeight="1">
      <c r="A14" s="82"/>
      <c r="B14" s="80"/>
      <c r="C14" s="72"/>
      <c r="D14" s="41">
        <f>D13/I13</f>
        <v>0.5714285714285714</v>
      </c>
      <c r="E14" s="41">
        <f>E13/I13</f>
        <v>0.35714285714285715</v>
      </c>
      <c r="F14" s="41">
        <f>F13/I13</f>
        <v>0.07142857142857142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0.9285714285714286</v>
      </c>
    </row>
    <row r="15" spans="1:10" ht="16.05" customHeight="1">
      <c r="A15" s="82"/>
      <c r="B15" s="76" t="s">
        <v>43</v>
      </c>
      <c r="C15" s="72" t="s">
        <v>9</v>
      </c>
      <c r="D15" s="11">
        <v>9</v>
      </c>
      <c r="E15" s="11">
        <v>3</v>
      </c>
      <c r="F15" s="11">
        <v>2</v>
      </c>
      <c r="G15" s="11"/>
      <c r="H15" s="11"/>
      <c r="I15" s="11">
        <f t="shared" si="0"/>
        <v>14</v>
      </c>
      <c r="J15" s="12">
        <f t="shared" si="1"/>
        <v>12</v>
      </c>
    </row>
    <row r="16" spans="1:10" ht="16.05" customHeight="1">
      <c r="A16" s="82"/>
      <c r="B16" s="77"/>
      <c r="C16" s="72"/>
      <c r="D16" s="41">
        <f>D15/I15</f>
        <v>0.6428571428571429</v>
      </c>
      <c r="E16" s="41">
        <f>E15/I15</f>
        <v>0.21428571428571427</v>
      </c>
      <c r="F16" s="41">
        <f>F15/I15</f>
        <v>0.14285714285714285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0.8571428571428572</v>
      </c>
    </row>
    <row r="17" spans="1:10" ht="16.05" customHeight="1">
      <c r="A17" s="82"/>
      <c r="B17" s="77"/>
      <c r="C17" s="72" t="s">
        <v>1</v>
      </c>
      <c r="D17" s="11">
        <v>8</v>
      </c>
      <c r="E17" s="11">
        <v>4</v>
      </c>
      <c r="F17" s="11">
        <v>2</v>
      </c>
      <c r="G17" s="11"/>
      <c r="H17" s="11"/>
      <c r="I17" s="11">
        <f t="shared" si="0"/>
        <v>14</v>
      </c>
      <c r="J17" s="12">
        <f t="shared" si="1"/>
        <v>12</v>
      </c>
    </row>
    <row r="18" spans="1:10" ht="16.05" customHeight="1">
      <c r="A18" s="82"/>
      <c r="B18" s="77"/>
      <c r="C18" s="72"/>
      <c r="D18" s="41">
        <f>D17/I17</f>
        <v>0.5714285714285714</v>
      </c>
      <c r="E18" s="41">
        <f>E17/I17</f>
        <v>0.2857142857142857</v>
      </c>
      <c r="F18" s="41">
        <f>F17/I17</f>
        <v>0.14285714285714285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0.8571428571428571</v>
      </c>
    </row>
    <row r="19" spans="1:10" ht="16.05" customHeight="1">
      <c r="A19" s="82"/>
      <c r="B19" s="77"/>
      <c r="C19" s="73" t="s">
        <v>2</v>
      </c>
      <c r="D19" s="10">
        <v>8</v>
      </c>
      <c r="E19" s="10">
        <v>3</v>
      </c>
      <c r="F19" s="10">
        <v>3</v>
      </c>
      <c r="G19" s="10"/>
      <c r="H19" s="10"/>
      <c r="I19" s="10">
        <f t="shared" si="0"/>
        <v>14</v>
      </c>
      <c r="J19" s="10">
        <f t="shared" si="1"/>
        <v>11</v>
      </c>
    </row>
    <row r="20" spans="1:10" ht="16.05" customHeight="1">
      <c r="A20" s="82"/>
      <c r="B20" s="77"/>
      <c r="C20" s="73"/>
      <c r="D20" s="41">
        <f>D19/I19</f>
        <v>0.5714285714285714</v>
      </c>
      <c r="E20" s="41">
        <f>E19/I19</f>
        <v>0.21428571428571427</v>
      </c>
      <c r="F20" s="41">
        <f>F19/I19</f>
        <v>0.21428571428571427</v>
      </c>
      <c r="G20" s="41">
        <f>G19/I19</f>
        <v>0</v>
      </c>
      <c r="H20" s="41">
        <f>H19/I19</f>
        <v>0</v>
      </c>
      <c r="I20" s="41">
        <f t="shared" si="0"/>
        <v>1</v>
      </c>
      <c r="J20" s="42">
        <f t="shared" si="1"/>
        <v>0.7857142857142857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67</v>
      </c>
      <c r="E21" s="13">
        <f>SUM(E5,E7,E9,E11,E13,E15,E17,E19)</f>
        <v>29</v>
      </c>
      <c r="F21" s="13">
        <f>SUM(F5,F7,F9,F11,F13,F15,F17,F19)</f>
        <v>16</v>
      </c>
      <c r="G21" s="13">
        <f>SUM(G5,G7,G9,G11,G13,G15,G17,G19)</f>
        <v>0</v>
      </c>
      <c r="H21" s="13">
        <f>SUM(H5,H7,H9,H11,H13,H15,H17,H19)</f>
        <v>0</v>
      </c>
      <c r="I21" s="12">
        <f t="shared" si="0"/>
        <v>112</v>
      </c>
      <c r="J21" s="14">
        <f t="shared" si="1"/>
        <v>96</v>
      </c>
    </row>
    <row r="22" spans="1:10" ht="16.05" customHeight="1">
      <c r="A22" s="66"/>
      <c r="B22" s="67"/>
      <c r="C22" s="69"/>
      <c r="D22" s="43">
        <f>D21/I21</f>
        <v>0.5982142857142857</v>
      </c>
      <c r="E22" s="44">
        <f>E21/I21</f>
        <v>0.25892857142857145</v>
      </c>
      <c r="F22" s="44">
        <f>F21/I21</f>
        <v>0.14285714285714285</v>
      </c>
      <c r="G22" s="44">
        <f>G21/I21</f>
        <v>0</v>
      </c>
      <c r="H22" s="44">
        <f>H21/I21</f>
        <v>0</v>
      </c>
      <c r="I22" s="45">
        <f t="shared" si="0"/>
        <v>1</v>
      </c>
      <c r="J22" s="46">
        <f t="shared" si="1"/>
        <v>0.8571428571428572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showGridLines="0" zoomScaleSheetLayoutView="75" workbookViewId="0" topLeftCell="A1">
      <selection activeCell="H24" sqref="H24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7.77734375" style="0" customWidth="1"/>
  </cols>
  <sheetData>
    <row r="1" spans="1:10" ht="27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2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4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7" t="s">
        <v>41</v>
      </c>
      <c r="I4" s="8">
        <f>I5</f>
        <v>9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6</v>
      </c>
      <c r="E5" s="9">
        <v>1</v>
      </c>
      <c r="F5" s="9">
        <v>2</v>
      </c>
      <c r="G5" s="9"/>
      <c r="H5" s="9"/>
      <c r="I5" s="9">
        <f aca="true" t="shared" si="0" ref="I5:I22">SUM(D5:H5)</f>
        <v>9</v>
      </c>
      <c r="J5" s="9">
        <f aca="true" t="shared" si="1" ref="J5:J22">D5+E5</f>
        <v>7</v>
      </c>
    </row>
    <row r="6" spans="1:10" ht="16.05" customHeight="1">
      <c r="A6" s="82"/>
      <c r="B6" s="75"/>
      <c r="C6" s="71"/>
      <c r="D6" s="41">
        <f>D5/I5</f>
        <v>0.6666666666666666</v>
      </c>
      <c r="E6" s="41">
        <f>E5/I5</f>
        <v>0.1111111111111111</v>
      </c>
      <c r="F6" s="41">
        <f>F5/I5</f>
        <v>0.2222222222222222</v>
      </c>
      <c r="G6" s="41">
        <f>G5/I5</f>
        <v>0</v>
      </c>
      <c r="H6" s="41">
        <f>H5/I5</f>
        <v>0</v>
      </c>
      <c r="I6" s="41">
        <f t="shared" si="0"/>
        <v>0.9999999999999999</v>
      </c>
      <c r="J6" s="42">
        <f t="shared" si="1"/>
        <v>0.7777777777777777</v>
      </c>
    </row>
    <row r="7" spans="1:10" ht="16.05" customHeight="1">
      <c r="A7" s="82"/>
      <c r="B7" s="75"/>
      <c r="C7" s="72" t="s">
        <v>11</v>
      </c>
      <c r="D7" s="10">
        <v>3</v>
      </c>
      <c r="E7" s="10">
        <v>4</v>
      </c>
      <c r="F7" s="10">
        <v>2</v>
      </c>
      <c r="G7" s="10"/>
      <c r="H7" s="10"/>
      <c r="I7" s="10">
        <f t="shared" si="0"/>
        <v>9</v>
      </c>
      <c r="J7" s="10">
        <f t="shared" si="1"/>
        <v>7</v>
      </c>
    </row>
    <row r="8" spans="1:10" ht="16.05" customHeight="1">
      <c r="A8" s="82"/>
      <c r="B8" s="75"/>
      <c r="C8" s="72"/>
      <c r="D8" s="41">
        <f>D7/I7</f>
        <v>0.3333333333333333</v>
      </c>
      <c r="E8" s="41">
        <f>E7/I7</f>
        <v>0.4444444444444444</v>
      </c>
      <c r="F8" s="41">
        <f>F7/I7</f>
        <v>0.2222222222222222</v>
      </c>
      <c r="G8" s="41">
        <f>G7/I7</f>
        <v>0</v>
      </c>
      <c r="H8" s="41">
        <f>H7/I7</f>
        <v>0</v>
      </c>
      <c r="I8" s="41">
        <f t="shared" si="0"/>
        <v>0.9999999999999999</v>
      </c>
      <c r="J8" s="42">
        <f t="shared" si="1"/>
        <v>0.7777777777777777</v>
      </c>
    </row>
    <row r="9" spans="1:10" ht="16.05" customHeight="1">
      <c r="A9" s="82"/>
      <c r="B9" s="78" t="s">
        <v>33</v>
      </c>
      <c r="C9" s="72" t="s">
        <v>8</v>
      </c>
      <c r="D9" s="10">
        <v>5</v>
      </c>
      <c r="E9" s="10">
        <v>2</v>
      </c>
      <c r="F9" s="10">
        <v>2</v>
      </c>
      <c r="G9" s="10"/>
      <c r="H9" s="11"/>
      <c r="I9" s="11">
        <f t="shared" si="0"/>
        <v>9</v>
      </c>
      <c r="J9" s="12">
        <f t="shared" si="1"/>
        <v>7</v>
      </c>
    </row>
    <row r="10" spans="1:10" ht="16.05" customHeight="1">
      <c r="A10" s="82"/>
      <c r="B10" s="79"/>
      <c r="C10" s="72"/>
      <c r="D10" s="41">
        <f>D9/I9</f>
        <v>0.5555555555555556</v>
      </c>
      <c r="E10" s="41">
        <f>E9/I9</f>
        <v>0.2222222222222222</v>
      </c>
      <c r="F10" s="41">
        <f>F9/I9</f>
        <v>0.2222222222222222</v>
      </c>
      <c r="G10" s="41">
        <f>G9/I9</f>
        <v>0</v>
      </c>
      <c r="H10" s="41">
        <f>H9/I9</f>
        <v>0</v>
      </c>
      <c r="I10" s="41">
        <f t="shared" si="0"/>
        <v>1</v>
      </c>
      <c r="J10" s="42">
        <f t="shared" si="1"/>
        <v>0.7777777777777778</v>
      </c>
    </row>
    <row r="11" spans="1:10" ht="16.05" customHeight="1">
      <c r="A11" s="82"/>
      <c r="B11" s="79"/>
      <c r="C11" s="72" t="s">
        <v>10</v>
      </c>
      <c r="D11" s="11">
        <v>5</v>
      </c>
      <c r="E11" s="11">
        <v>2</v>
      </c>
      <c r="F11" s="11">
        <v>2</v>
      </c>
      <c r="G11" s="11"/>
      <c r="H11" s="11"/>
      <c r="I11" s="11">
        <f t="shared" si="0"/>
        <v>9</v>
      </c>
      <c r="J11" s="12">
        <f t="shared" si="1"/>
        <v>7</v>
      </c>
    </row>
    <row r="12" spans="1:10" ht="16.05" customHeight="1">
      <c r="A12" s="82"/>
      <c r="B12" s="79"/>
      <c r="C12" s="72"/>
      <c r="D12" s="41">
        <f>D11/I11</f>
        <v>0.5555555555555556</v>
      </c>
      <c r="E12" s="41">
        <f>E11/I11</f>
        <v>0.2222222222222222</v>
      </c>
      <c r="F12" s="41">
        <f>F11/I11</f>
        <v>0.2222222222222222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0.7777777777777778</v>
      </c>
    </row>
    <row r="13" spans="1:10" ht="16.05" customHeight="1">
      <c r="A13" s="82"/>
      <c r="B13" s="79"/>
      <c r="C13" s="72" t="s">
        <v>0</v>
      </c>
      <c r="D13" s="11">
        <v>6</v>
      </c>
      <c r="E13" s="11">
        <v>2</v>
      </c>
      <c r="F13" s="11">
        <v>1</v>
      </c>
      <c r="G13" s="11"/>
      <c r="H13" s="11"/>
      <c r="I13" s="11">
        <f t="shared" si="0"/>
        <v>9</v>
      </c>
      <c r="J13" s="12">
        <f t="shared" si="1"/>
        <v>8</v>
      </c>
    </row>
    <row r="14" spans="1:10" ht="16.05" customHeight="1">
      <c r="A14" s="82"/>
      <c r="B14" s="80"/>
      <c r="C14" s="72"/>
      <c r="D14" s="41">
        <f>D13/I13</f>
        <v>0.6666666666666666</v>
      </c>
      <c r="E14" s="41">
        <f>E13/I13</f>
        <v>0.2222222222222222</v>
      </c>
      <c r="F14" s="41">
        <f>F13/I13</f>
        <v>0.1111111111111111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0.8888888888888888</v>
      </c>
    </row>
    <row r="15" spans="1:10" ht="16.05" customHeight="1">
      <c r="A15" s="82"/>
      <c r="B15" s="76" t="s">
        <v>43</v>
      </c>
      <c r="C15" s="72" t="s">
        <v>9</v>
      </c>
      <c r="D15" s="11">
        <v>5</v>
      </c>
      <c r="E15" s="11">
        <v>2</v>
      </c>
      <c r="F15" s="11">
        <v>2</v>
      </c>
      <c r="G15" s="11"/>
      <c r="H15" s="11"/>
      <c r="I15" s="11">
        <f t="shared" si="0"/>
        <v>9</v>
      </c>
      <c r="J15" s="12">
        <f t="shared" si="1"/>
        <v>7</v>
      </c>
    </row>
    <row r="16" spans="1:10" ht="16.05" customHeight="1">
      <c r="A16" s="82"/>
      <c r="B16" s="77"/>
      <c r="C16" s="72"/>
      <c r="D16" s="41">
        <f>D15/I15</f>
        <v>0.5555555555555556</v>
      </c>
      <c r="E16" s="41">
        <f>E15/I15</f>
        <v>0.2222222222222222</v>
      </c>
      <c r="F16" s="41">
        <f>F15/I15</f>
        <v>0.2222222222222222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0.7777777777777778</v>
      </c>
    </row>
    <row r="17" spans="1:10" ht="16.05" customHeight="1">
      <c r="A17" s="82"/>
      <c r="B17" s="77"/>
      <c r="C17" s="72" t="s">
        <v>1</v>
      </c>
      <c r="D17" s="11">
        <v>4</v>
      </c>
      <c r="E17" s="11">
        <v>4</v>
      </c>
      <c r="F17" s="11">
        <v>1</v>
      </c>
      <c r="G17" s="11"/>
      <c r="H17" s="11"/>
      <c r="I17" s="11">
        <f t="shared" si="0"/>
        <v>9</v>
      </c>
      <c r="J17" s="12">
        <f t="shared" si="1"/>
        <v>8</v>
      </c>
    </row>
    <row r="18" spans="1:10" ht="16.05" customHeight="1">
      <c r="A18" s="82"/>
      <c r="B18" s="77"/>
      <c r="C18" s="72"/>
      <c r="D18" s="41">
        <f>D17/I17</f>
        <v>0.4444444444444444</v>
      </c>
      <c r="E18" s="41">
        <f>E17/I17</f>
        <v>0.4444444444444444</v>
      </c>
      <c r="F18" s="41">
        <f>F17/I17</f>
        <v>0.1111111111111111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0.8888888888888888</v>
      </c>
    </row>
    <row r="19" spans="1:10" ht="16.05" customHeight="1">
      <c r="A19" s="82"/>
      <c r="B19" s="77"/>
      <c r="C19" s="73" t="s">
        <v>2</v>
      </c>
      <c r="D19" s="10">
        <v>4</v>
      </c>
      <c r="E19" s="10">
        <v>2</v>
      </c>
      <c r="F19" s="10">
        <v>3</v>
      </c>
      <c r="G19" s="10"/>
      <c r="H19" s="10"/>
      <c r="I19" s="10">
        <f t="shared" si="0"/>
        <v>9</v>
      </c>
      <c r="J19" s="10">
        <f t="shared" si="1"/>
        <v>6</v>
      </c>
    </row>
    <row r="20" spans="1:10" ht="16.05" customHeight="1">
      <c r="A20" s="82"/>
      <c r="B20" s="77"/>
      <c r="C20" s="73"/>
      <c r="D20" s="41">
        <f>D19/I19</f>
        <v>0.4444444444444444</v>
      </c>
      <c r="E20" s="41">
        <f>E19/I19</f>
        <v>0.2222222222222222</v>
      </c>
      <c r="F20" s="41">
        <f>F19/I19</f>
        <v>0.3333333333333333</v>
      </c>
      <c r="G20" s="41">
        <f>G19/I19</f>
        <v>0</v>
      </c>
      <c r="H20" s="41">
        <f>H19/I19</f>
        <v>0</v>
      </c>
      <c r="I20" s="41">
        <f t="shared" si="0"/>
        <v>1</v>
      </c>
      <c r="J20" s="42">
        <f t="shared" si="1"/>
        <v>0.6666666666666666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38</v>
      </c>
      <c r="E21" s="13">
        <f>SUM(E5,E7,E9,E11,E13,E15,E17,E19)</f>
        <v>19</v>
      </c>
      <c r="F21" s="13">
        <f>SUM(F5,F7,F9,F11,F13,F15,F17,F19)</f>
        <v>15</v>
      </c>
      <c r="G21" s="13">
        <f>SUM(G5,G7,G9,G11,G13,G15,G17,G19)</f>
        <v>0</v>
      </c>
      <c r="H21" s="13">
        <f>SUM(H5,H7,H9,H11,H13,H15,H17,H19)</f>
        <v>0</v>
      </c>
      <c r="I21" s="12">
        <f t="shared" si="0"/>
        <v>72</v>
      </c>
      <c r="J21" s="14">
        <f t="shared" si="1"/>
        <v>57</v>
      </c>
    </row>
    <row r="22" spans="1:10" ht="16.05" customHeight="1">
      <c r="A22" s="66"/>
      <c r="B22" s="67"/>
      <c r="C22" s="69"/>
      <c r="D22" s="43">
        <f>D21/I21</f>
        <v>0.5277777777777778</v>
      </c>
      <c r="E22" s="44">
        <f>E21/I21</f>
        <v>0.2638888888888889</v>
      </c>
      <c r="F22" s="44">
        <f>F21/I21</f>
        <v>0.20833333333333334</v>
      </c>
      <c r="G22" s="44">
        <f>G21/I21</f>
        <v>0</v>
      </c>
      <c r="H22" s="44">
        <f>H21/I21</f>
        <v>0</v>
      </c>
      <c r="I22" s="45">
        <f t="shared" si="0"/>
        <v>1</v>
      </c>
      <c r="J22" s="46">
        <f t="shared" si="1"/>
        <v>0.7916666666666667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showGridLines="0" zoomScaleSheetLayoutView="75" workbookViewId="0" topLeftCell="A1">
      <selection activeCell="A1" sqref="A1:J1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9" width="7.77734375" style="0" customWidth="1"/>
    <col min="10" max="10" width="13.4453125" style="0" bestFit="1" customWidth="1"/>
  </cols>
  <sheetData>
    <row r="1" spans="1:10" ht="27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2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4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7" t="s">
        <v>41</v>
      </c>
      <c r="I4" s="8">
        <f>I5</f>
        <v>11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6</v>
      </c>
      <c r="E5" s="9">
        <v>4</v>
      </c>
      <c r="F5" s="9">
        <v>1</v>
      </c>
      <c r="G5" s="9"/>
      <c r="H5" s="9"/>
      <c r="I5" s="9">
        <f aca="true" t="shared" si="0" ref="I5:I22">SUM(D5:H5)</f>
        <v>11</v>
      </c>
      <c r="J5" s="9">
        <f aca="true" t="shared" si="1" ref="J5:J22">D5+E5</f>
        <v>10</v>
      </c>
    </row>
    <row r="6" spans="1:10" ht="16.05" customHeight="1">
      <c r="A6" s="82"/>
      <c r="B6" s="75"/>
      <c r="C6" s="71"/>
      <c r="D6" s="41">
        <f>D5/I5</f>
        <v>0.5454545454545454</v>
      </c>
      <c r="E6" s="41">
        <f>E5/I5</f>
        <v>0.36363636363636365</v>
      </c>
      <c r="F6" s="41">
        <f>F5/I5</f>
        <v>0.09090909090909091</v>
      </c>
      <c r="G6" s="41">
        <f>G5/I5</f>
        <v>0</v>
      </c>
      <c r="H6" s="41">
        <f>H5/I5</f>
        <v>0</v>
      </c>
      <c r="I6" s="41">
        <f t="shared" si="0"/>
        <v>1</v>
      </c>
      <c r="J6" s="42">
        <f t="shared" si="1"/>
        <v>0.9090909090909091</v>
      </c>
    </row>
    <row r="7" spans="1:10" ht="16.05" customHeight="1">
      <c r="A7" s="82"/>
      <c r="B7" s="75"/>
      <c r="C7" s="72" t="s">
        <v>11</v>
      </c>
      <c r="D7" s="10">
        <v>5</v>
      </c>
      <c r="E7" s="10">
        <v>6</v>
      </c>
      <c r="F7" s="10"/>
      <c r="G7" s="10"/>
      <c r="H7" s="10"/>
      <c r="I7" s="10">
        <f t="shared" si="0"/>
        <v>11</v>
      </c>
      <c r="J7" s="10">
        <f t="shared" si="1"/>
        <v>11</v>
      </c>
    </row>
    <row r="8" spans="1:10" ht="16.05" customHeight="1">
      <c r="A8" s="82"/>
      <c r="B8" s="75"/>
      <c r="C8" s="72"/>
      <c r="D8" s="41">
        <f>D7/I7</f>
        <v>0.45454545454545453</v>
      </c>
      <c r="E8" s="41">
        <f>E7/I7</f>
        <v>0.5454545454545454</v>
      </c>
      <c r="F8" s="41">
        <f>F7/I7</f>
        <v>0</v>
      </c>
      <c r="G8" s="41">
        <f>G7/I7</f>
        <v>0</v>
      </c>
      <c r="H8" s="41">
        <f>H7/I7</f>
        <v>0</v>
      </c>
      <c r="I8" s="41">
        <f t="shared" si="0"/>
        <v>1</v>
      </c>
      <c r="J8" s="42">
        <f t="shared" si="1"/>
        <v>1</v>
      </c>
    </row>
    <row r="9" spans="1:10" ht="16.05" customHeight="1">
      <c r="A9" s="82"/>
      <c r="B9" s="78" t="s">
        <v>33</v>
      </c>
      <c r="C9" s="72" t="s">
        <v>8</v>
      </c>
      <c r="D9" s="11">
        <v>7</v>
      </c>
      <c r="E9" s="11">
        <v>4</v>
      </c>
      <c r="F9" s="11"/>
      <c r="G9" s="11"/>
      <c r="H9" s="11"/>
      <c r="I9" s="11">
        <f t="shared" si="0"/>
        <v>11</v>
      </c>
      <c r="J9" s="12">
        <f t="shared" si="1"/>
        <v>11</v>
      </c>
    </row>
    <row r="10" spans="1:10" ht="16.05" customHeight="1">
      <c r="A10" s="82"/>
      <c r="B10" s="79"/>
      <c r="C10" s="72"/>
      <c r="D10" s="41">
        <f>D9/I9</f>
        <v>0.6363636363636364</v>
      </c>
      <c r="E10" s="41">
        <f>E9/I9</f>
        <v>0.36363636363636365</v>
      </c>
      <c r="F10" s="41">
        <f>F9/I9</f>
        <v>0</v>
      </c>
      <c r="G10" s="41">
        <f>G9/I9</f>
        <v>0</v>
      </c>
      <c r="H10" s="41">
        <f>H9/I9</f>
        <v>0</v>
      </c>
      <c r="I10" s="41">
        <f t="shared" si="0"/>
        <v>1</v>
      </c>
      <c r="J10" s="42">
        <f t="shared" si="1"/>
        <v>1</v>
      </c>
    </row>
    <row r="11" spans="1:10" ht="16.05" customHeight="1">
      <c r="A11" s="82"/>
      <c r="B11" s="79"/>
      <c r="C11" s="72" t="s">
        <v>10</v>
      </c>
      <c r="D11" s="11">
        <v>8</v>
      </c>
      <c r="E11" s="11">
        <v>3</v>
      </c>
      <c r="F11" s="11"/>
      <c r="G11" s="11"/>
      <c r="H11" s="11"/>
      <c r="I11" s="11">
        <f t="shared" si="0"/>
        <v>11</v>
      </c>
      <c r="J11" s="12">
        <f t="shared" si="1"/>
        <v>11</v>
      </c>
    </row>
    <row r="12" spans="1:10" ht="16.05" customHeight="1">
      <c r="A12" s="82"/>
      <c r="B12" s="79"/>
      <c r="C12" s="72"/>
      <c r="D12" s="41">
        <f>D11/I11</f>
        <v>0.7272727272727273</v>
      </c>
      <c r="E12" s="41">
        <f>E11/I11</f>
        <v>0.2727272727272727</v>
      </c>
      <c r="F12" s="41">
        <f>F11/I11</f>
        <v>0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1</v>
      </c>
    </row>
    <row r="13" spans="1:10" ht="16.05" customHeight="1">
      <c r="A13" s="82"/>
      <c r="B13" s="79"/>
      <c r="C13" s="72" t="s">
        <v>0</v>
      </c>
      <c r="D13" s="11">
        <v>6</v>
      </c>
      <c r="E13" s="11">
        <v>3</v>
      </c>
      <c r="F13" s="11">
        <v>2</v>
      </c>
      <c r="G13" s="11"/>
      <c r="H13" s="11"/>
      <c r="I13" s="11">
        <f t="shared" si="0"/>
        <v>11</v>
      </c>
      <c r="J13" s="12">
        <f t="shared" si="1"/>
        <v>9</v>
      </c>
    </row>
    <row r="14" spans="1:10" ht="16.05" customHeight="1">
      <c r="A14" s="82"/>
      <c r="B14" s="80"/>
      <c r="C14" s="72"/>
      <c r="D14" s="41">
        <f>D13/I13</f>
        <v>0.5454545454545454</v>
      </c>
      <c r="E14" s="41">
        <f>E13/I13</f>
        <v>0.2727272727272727</v>
      </c>
      <c r="F14" s="41">
        <f>F13/I13</f>
        <v>0.18181818181818182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0.8181818181818181</v>
      </c>
    </row>
    <row r="15" spans="1:10" ht="16.05" customHeight="1">
      <c r="A15" s="82"/>
      <c r="B15" s="76" t="s">
        <v>43</v>
      </c>
      <c r="C15" s="72" t="s">
        <v>9</v>
      </c>
      <c r="D15" s="11">
        <v>6</v>
      </c>
      <c r="E15" s="11">
        <v>5</v>
      </c>
      <c r="F15" s="11"/>
      <c r="G15" s="11"/>
      <c r="H15" s="11"/>
      <c r="I15" s="11">
        <f t="shared" si="0"/>
        <v>11</v>
      </c>
      <c r="J15" s="12">
        <f t="shared" si="1"/>
        <v>11</v>
      </c>
    </row>
    <row r="16" spans="1:10" ht="16.05" customHeight="1">
      <c r="A16" s="82"/>
      <c r="B16" s="77"/>
      <c r="C16" s="72"/>
      <c r="D16" s="41">
        <f>D15/I15</f>
        <v>0.5454545454545454</v>
      </c>
      <c r="E16" s="41">
        <f>E15/I15</f>
        <v>0.45454545454545453</v>
      </c>
      <c r="F16" s="41">
        <f>F15/I15</f>
        <v>0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1</v>
      </c>
    </row>
    <row r="17" spans="1:10" ht="16.05" customHeight="1">
      <c r="A17" s="82"/>
      <c r="B17" s="77"/>
      <c r="C17" s="72" t="s">
        <v>1</v>
      </c>
      <c r="D17" s="11">
        <v>6</v>
      </c>
      <c r="E17" s="11">
        <v>4</v>
      </c>
      <c r="F17" s="11">
        <v>1</v>
      </c>
      <c r="G17" s="11"/>
      <c r="H17" s="11"/>
      <c r="I17" s="11">
        <f t="shared" si="0"/>
        <v>11</v>
      </c>
      <c r="J17" s="12">
        <f t="shared" si="1"/>
        <v>10</v>
      </c>
    </row>
    <row r="18" spans="1:10" ht="16.05" customHeight="1">
      <c r="A18" s="82"/>
      <c r="B18" s="77"/>
      <c r="C18" s="72"/>
      <c r="D18" s="41">
        <f>D17/I17</f>
        <v>0.5454545454545454</v>
      </c>
      <c r="E18" s="41">
        <f>E17/I17</f>
        <v>0.36363636363636365</v>
      </c>
      <c r="F18" s="41">
        <f>F17/I17</f>
        <v>0.09090909090909091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0.9090909090909091</v>
      </c>
    </row>
    <row r="19" spans="1:10" ht="16.05" customHeight="1">
      <c r="A19" s="82"/>
      <c r="B19" s="77"/>
      <c r="C19" s="73" t="s">
        <v>2</v>
      </c>
      <c r="D19" s="10">
        <v>7</v>
      </c>
      <c r="E19" s="10">
        <v>4</v>
      </c>
      <c r="F19" s="10"/>
      <c r="G19" s="10"/>
      <c r="H19" s="10"/>
      <c r="I19" s="10">
        <f t="shared" si="0"/>
        <v>11</v>
      </c>
      <c r="J19" s="10">
        <f t="shared" si="1"/>
        <v>11</v>
      </c>
    </row>
    <row r="20" spans="1:10" ht="16.05" customHeight="1">
      <c r="A20" s="82"/>
      <c r="B20" s="77"/>
      <c r="C20" s="73"/>
      <c r="D20" s="41">
        <f>D19/I19</f>
        <v>0.6363636363636364</v>
      </c>
      <c r="E20" s="41">
        <f>E19/I19</f>
        <v>0.36363636363636365</v>
      </c>
      <c r="F20" s="41">
        <f>F19/I19</f>
        <v>0</v>
      </c>
      <c r="G20" s="41">
        <f>G19/I19</f>
        <v>0</v>
      </c>
      <c r="H20" s="41">
        <f>H19/I19</f>
        <v>0</v>
      </c>
      <c r="I20" s="41">
        <f t="shared" si="0"/>
        <v>1</v>
      </c>
      <c r="J20" s="42">
        <f t="shared" si="1"/>
        <v>1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51</v>
      </c>
      <c r="E21" s="13">
        <f>SUM(E5,E7,E9,E11,E13,E15,E17,E19)</f>
        <v>33</v>
      </c>
      <c r="F21" s="13">
        <f>SUM(F5,F7,F9,F11,F13,F15,F17,F19)</f>
        <v>4</v>
      </c>
      <c r="G21" s="13">
        <f>SUM(G5,G7,G9,G11,G13,G15,G17,G19)</f>
        <v>0</v>
      </c>
      <c r="H21" s="13">
        <f>SUM(H5,H7,H9,H11,H13,H15,H17,H19)</f>
        <v>0</v>
      </c>
      <c r="I21" s="12">
        <f t="shared" si="0"/>
        <v>88</v>
      </c>
      <c r="J21" s="14">
        <f t="shared" si="1"/>
        <v>84</v>
      </c>
    </row>
    <row r="22" spans="1:10" ht="16.05" customHeight="1">
      <c r="A22" s="66"/>
      <c r="B22" s="67"/>
      <c r="C22" s="69"/>
      <c r="D22" s="43">
        <f>D21/I21</f>
        <v>0.5795454545454546</v>
      </c>
      <c r="E22" s="44">
        <f>E21/I21</f>
        <v>0.375</v>
      </c>
      <c r="F22" s="44">
        <f>F21/I21</f>
        <v>0.045454545454545456</v>
      </c>
      <c r="G22" s="44">
        <f>G21/I21</f>
        <v>0</v>
      </c>
      <c r="H22" s="44">
        <f>H21/I21</f>
        <v>0</v>
      </c>
      <c r="I22" s="45">
        <f t="shared" si="0"/>
        <v>1</v>
      </c>
      <c r="J22" s="46">
        <f t="shared" si="1"/>
        <v>0.9545454545454546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D2:F2"/>
    <mergeCell ref="A3:A20"/>
    <mergeCell ref="A1:J1"/>
    <mergeCell ref="B4:C4"/>
    <mergeCell ref="B3:C3"/>
    <mergeCell ref="A21:B22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showGridLines="0" tabSelected="1" zoomScaleSheetLayoutView="75" workbookViewId="0" topLeftCell="A1">
      <selection activeCell="K2" sqref="K2"/>
    </sheetView>
  </sheetViews>
  <sheetFormatPr defaultColWidth="8.88671875" defaultRowHeight="13.5"/>
  <cols>
    <col min="1" max="1" width="3.99609375" style="0" customWidth="1"/>
    <col min="2" max="2" width="6.99609375" style="0" customWidth="1"/>
    <col min="3" max="3" width="25.5546875" style="0" customWidth="1"/>
    <col min="4" max="10" width="7.77734375" style="0" customWidth="1"/>
  </cols>
  <sheetData>
    <row r="1" spans="1:10" ht="27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1" customHeight="1">
      <c r="A2" s="1"/>
      <c r="B2" s="2"/>
      <c r="C2" s="3"/>
      <c r="D2" s="81"/>
      <c r="E2" s="81"/>
      <c r="F2" s="81"/>
      <c r="G2" s="2"/>
      <c r="H2" s="2"/>
      <c r="I2" s="2"/>
      <c r="J2" s="2"/>
    </row>
    <row r="3" spans="1:10" ht="35.4" customHeight="1">
      <c r="A3" s="82" t="s">
        <v>3</v>
      </c>
      <c r="B3" s="85" t="s">
        <v>45</v>
      </c>
      <c r="C3" s="85"/>
      <c r="D3" s="52" t="s">
        <v>36</v>
      </c>
      <c r="E3" s="52" t="s">
        <v>13</v>
      </c>
      <c r="F3" s="47" t="s">
        <v>22</v>
      </c>
      <c r="G3" s="47" t="s">
        <v>23</v>
      </c>
      <c r="H3" s="49" t="s">
        <v>38</v>
      </c>
      <c r="I3" s="4" t="s">
        <v>20</v>
      </c>
      <c r="J3" s="5" t="s">
        <v>15</v>
      </c>
    </row>
    <row r="4" spans="1:10" ht="25.05" customHeight="1">
      <c r="A4" s="82"/>
      <c r="B4" s="84" t="s">
        <v>6</v>
      </c>
      <c r="C4" s="84"/>
      <c r="D4" s="7" t="s">
        <v>35</v>
      </c>
      <c r="E4" s="6" t="s">
        <v>37</v>
      </c>
      <c r="F4" s="6" t="s">
        <v>39</v>
      </c>
      <c r="G4" s="7" t="s">
        <v>49</v>
      </c>
      <c r="H4" s="7" t="s">
        <v>41</v>
      </c>
      <c r="I4" s="8">
        <f>I5</f>
        <v>11</v>
      </c>
      <c r="J4" s="19" t="s">
        <v>34</v>
      </c>
    </row>
    <row r="5" spans="1:10" ht="16.05" customHeight="1">
      <c r="A5" s="82"/>
      <c r="B5" s="74" t="s">
        <v>46</v>
      </c>
      <c r="C5" s="70" t="s">
        <v>50</v>
      </c>
      <c r="D5" s="9">
        <v>6</v>
      </c>
      <c r="E5" s="9">
        <v>3</v>
      </c>
      <c r="F5" s="9">
        <v>2</v>
      </c>
      <c r="G5" s="9"/>
      <c r="H5" s="9"/>
      <c r="I5" s="9">
        <f aca="true" t="shared" si="0" ref="I5:I22">SUM(D5:H5)</f>
        <v>11</v>
      </c>
      <c r="J5" s="9">
        <f aca="true" t="shared" si="1" ref="J5:J22">D5+E5</f>
        <v>9</v>
      </c>
    </row>
    <row r="6" spans="1:10" ht="16.05" customHeight="1">
      <c r="A6" s="82"/>
      <c r="B6" s="75"/>
      <c r="C6" s="71"/>
      <c r="D6" s="41">
        <f>D5/I5</f>
        <v>0.5454545454545454</v>
      </c>
      <c r="E6" s="41">
        <f>E5/I5</f>
        <v>0.2727272727272727</v>
      </c>
      <c r="F6" s="41">
        <f>F5/I5</f>
        <v>0.18181818181818182</v>
      </c>
      <c r="G6" s="41">
        <f>G5/I5</f>
        <v>0</v>
      </c>
      <c r="H6" s="41">
        <f>H5/I5</f>
        <v>0</v>
      </c>
      <c r="I6" s="41">
        <f t="shared" si="0"/>
        <v>1</v>
      </c>
      <c r="J6" s="42">
        <f t="shared" si="1"/>
        <v>0.8181818181818181</v>
      </c>
    </row>
    <row r="7" spans="1:10" ht="16.05" customHeight="1">
      <c r="A7" s="82"/>
      <c r="B7" s="75"/>
      <c r="C7" s="72" t="s">
        <v>11</v>
      </c>
      <c r="D7" s="10">
        <v>6</v>
      </c>
      <c r="E7" s="10">
        <v>3</v>
      </c>
      <c r="F7" s="10">
        <v>2</v>
      </c>
      <c r="G7" s="10"/>
      <c r="H7" s="10"/>
      <c r="I7" s="9">
        <f t="shared" si="0"/>
        <v>11</v>
      </c>
      <c r="J7" s="10">
        <f t="shared" si="1"/>
        <v>9</v>
      </c>
    </row>
    <row r="8" spans="1:10" ht="16.05" customHeight="1">
      <c r="A8" s="82"/>
      <c r="B8" s="75"/>
      <c r="C8" s="72"/>
      <c r="D8" s="41">
        <f>D7/I7</f>
        <v>0.5454545454545454</v>
      </c>
      <c r="E8" s="41">
        <f>E7/I7</f>
        <v>0.2727272727272727</v>
      </c>
      <c r="F8" s="41">
        <f>F7/I7</f>
        <v>0.18181818181818182</v>
      </c>
      <c r="G8" s="41">
        <f>G7/I7</f>
        <v>0</v>
      </c>
      <c r="H8" s="41">
        <f>H7/I7</f>
        <v>0</v>
      </c>
      <c r="I8" s="41">
        <f t="shared" si="0"/>
        <v>1</v>
      </c>
      <c r="J8" s="42">
        <f t="shared" si="1"/>
        <v>0.8181818181818181</v>
      </c>
    </row>
    <row r="9" spans="1:10" ht="16.05" customHeight="1">
      <c r="A9" s="82"/>
      <c r="B9" s="78" t="s">
        <v>33</v>
      </c>
      <c r="C9" s="72" t="s">
        <v>8</v>
      </c>
      <c r="D9" s="11">
        <v>4</v>
      </c>
      <c r="E9" s="11">
        <v>5</v>
      </c>
      <c r="F9" s="11">
        <v>2</v>
      </c>
      <c r="G9" s="11"/>
      <c r="H9" s="11"/>
      <c r="I9" s="9">
        <f t="shared" si="0"/>
        <v>11</v>
      </c>
      <c r="J9" s="12">
        <f t="shared" si="1"/>
        <v>9</v>
      </c>
    </row>
    <row r="10" spans="1:10" ht="16.05" customHeight="1">
      <c r="A10" s="82"/>
      <c r="B10" s="79"/>
      <c r="C10" s="72"/>
      <c r="D10" s="41">
        <f>D9/I9</f>
        <v>0.36363636363636365</v>
      </c>
      <c r="E10" s="41">
        <f>E9/I9</f>
        <v>0.45454545454545453</v>
      </c>
      <c r="F10" s="41">
        <f>F9/I9</f>
        <v>0.18181818181818182</v>
      </c>
      <c r="G10" s="41">
        <f>G9/I9</f>
        <v>0</v>
      </c>
      <c r="H10" s="41">
        <f>H9/I9</f>
        <v>0</v>
      </c>
      <c r="I10" s="41">
        <f t="shared" si="0"/>
        <v>1</v>
      </c>
      <c r="J10" s="42">
        <f t="shared" si="1"/>
        <v>0.8181818181818181</v>
      </c>
    </row>
    <row r="11" spans="1:10" ht="16.05" customHeight="1">
      <c r="A11" s="82"/>
      <c r="B11" s="79"/>
      <c r="C11" s="72" t="s">
        <v>10</v>
      </c>
      <c r="D11" s="11">
        <v>6</v>
      </c>
      <c r="E11" s="11">
        <v>4</v>
      </c>
      <c r="F11" s="11">
        <v>1</v>
      </c>
      <c r="G11" s="11"/>
      <c r="H11" s="11"/>
      <c r="I11" s="9">
        <f t="shared" si="0"/>
        <v>11</v>
      </c>
      <c r="J11" s="12">
        <f t="shared" si="1"/>
        <v>10</v>
      </c>
    </row>
    <row r="12" spans="1:10" ht="16.05" customHeight="1">
      <c r="A12" s="82"/>
      <c r="B12" s="79"/>
      <c r="C12" s="72"/>
      <c r="D12" s="41">
        <f>D11/I11</f>
        <v>0.5454545454545454</v>
      </c>
      <c r="E12" s="41">
        <f>E11/I11</f>
        <v>0.36363636363636365</v>
      </c>
      <c r="F12" s="41">
        <f>F11/I11</f>
        <v>0.09090909090909091</v>
      </c>
      <c r="G12" s="41">
        <f>G11/I11</f>
        <v>0</v>
      </c>
      <c r="H12" s="41">
        <f>H11/I11</f>
        <v>0</v>
      </c>
      <c r="I12" s="41">
        <f t="shared" si="0"/>
        <v>1</v>
      </c>
      <c r="J12" s="42">
        <f t="shared" si="1"/>
        <v>0.9090909090909091</v>
      </c>
    </row>
    <row r="13" spans="1:10" ht="16.05" customHeight="1">
      <c r="A13" s="82"/>
      <c r="B13" s="79"/>
      <c r="C13" s="72" t="s">
        <v>0</v>
      </c>
      <c r="D13" s="11">
        <v>5</v>
      </c>
      <c r="E13" s="11">
        <v>3</v>
      </c>
      <c r="F13" s="11">
        <v>3</v>
      </c>
      <c r="G13" s="11"/>
      <c r="H13" s="11"/>
      <c r="I13" s="9">
        <f t="shared" si="0"/>
        <v>11</v>
      </c>
      <c r="J13" s="12">
        <f t="shared" si="1"/>
        <v>8</v>
      </c>
    </row>
    <row r="14" spans="1:10" ht="16.05" customHeight="1">
      <c r="A14" s="82"/>
      <c r="B14" s="80"/>
      <c r="C14" s="72"/>
      <c r="D14" s="41">
        <f>D13/I13</f>
        <v>0.45454545454545453</v>
      </c>
      <c r="E14" s="41">
        <f>E13/I13</f>
        <v>0.2727272727272727</v>
      </c>
      <c r="F14" s="41">
        <f>F13/I13</f>
        <v>0.2727272727272727</v>
      </c>
      <c r="G14" s="41">
        <f>G13/I13</f>
        <v>0</v>
      </c>
      <c r="H14" s="41">
        <f>H13/I13</f>
        <v>0</v>
      </c>
      <c r="I14" s="41">
        <f t="shared" si="0"/>
        <v>1</v>
      </c>
      <c r="J14" s="42">
        <f t="shared" si="1"/>
        <v>0.7272727272727273</v>
      </c>
    </row>
    <row r="15" spans="1:10" ht="16.05" customHeight="1">
      <c r="A15" s="82"/>
      <c r="B15" s="76" t="s">
        <v>43</v>
      </c>
      <c r="C15" s="72" t="s">
        <v>9</v>
      </c>
      <c r="D15" s="11">
        <v>5</v>
      </c>
      <c r="E15" s="11">
        <v>4</v>
      </c>
      <c r="F15" s="11">
        <v>2</v>
      </c>
      <c r="G15" s="11"/>
      <c r="H15" s="11"/>
      <c r="I15" s="9">
        <f t="shared" si="0"/>
        <v>11</v>
      </c>
      <c r="J15" s="12">
        <f t="shared" si="1"/>
        <v>9</v>
      </c>
    </row>
    <row r="16" spans="1:10" ht="16.05" customHeight="1">
      <c r="A16" s="82"/>
      <c r="B16" s="77"/>
      <c r="C16" s="72"/>
      <c r="D16" s="41">
        <f>D15/I15</f>
        <v>0.45454545454545453</v>
      </c>
      <c r="E16" s="41">
        <f>E15/I15</f>
        <v>0.36363636363636365</v>
      </c>
      <c r="F16" s="41">
        <f>F15/I15</f>
        <v>0.18181818181818182</v>
      </c>
      <c r="G16" s="41">
        <f>G15/I15</f>
        <v>0</v>
      </c>
      <c r="H16" s="41">
        <f>H15/I15</f>
        <v>0</v>
      </c>
      <c r="I16" s="41">
        <f t="shared" si="0"/>
        <v>1</v>
      </c>
      <c r="J16" s="42">
        <f t="shared" si="1"/>
        <v>0.8181818181818181</v>
      </c>
    </row>
    <row r="17" spans="1:10" ht="16.05" customHeight="1">
      <c r="A17" s="82"/>
      <c r="B17" s="77"/>
      <c r="C17" s="72" t="s">
        <v>1</v>
      </c>
      <c r="D17" s="11">
        <v>4</v>
      </c>
      <c r="E17" s="11">
        <v>4</v>
      </c>
      <c r="F17" s="11">
        <v>3</v>
      </c>
      <c r="G17" s="11"/>
      <c r="H17" s="11"/>
      <c r="I17" s="9">
        <f t="shared" si="0"/>
        <v>11</v>
      </c>
      <c r="J17" s="12">
        <f t="shared" si="1"/>
        <v>8</v>
      </c>
    </row>
    <row r="18" spans="1:10" ht="16.05" customHeight="1">
      <c r="A18" s="82"/>
      <c r="B18" s="77"/>
      <c r="C18" s="72"/>
      <c r="D18" s="41">
        <f>D17/I17</f>
        <v>0.36363636363636365</v>
      </c>
      <c r="E18" s="41">
        <f>E17/I17</f>
        <v>0.36363636363636365</v>
      </c>
      <c r="F18" s="41">
        <f>F17/I17</f>
        <v>0.2727272727272727</v>
      </c>
      <c r="G18" s="41">
        <f>G17/I17</f>
        <v>0</v>
      </c>
      <c r="H18" s="41">
        <f>H17/I17</f>
        <v>0</v>
      </c>
      <c r="I18" s="41">
        <f t="shared" si="0"/>
        <v>1</v>
      </c>
      <c r="J18" s="42">
        <f t="shared" si="1"/>
        <v>0.7272727272727273</v>
      </c>
    </row>
    <row r="19" spans="1:10" ht="16.05" customHeight="1">
      <c r="A19" s="82"/>
      <c r="B19" s="77"/>
      <c r="C19" s="73" t="s">
        <v>2</v>
      </c>
      <c r="D19" s="10">
        <v>5</v>
      </c>
      <c r="E19" s="10">
        <v>4</v>
      </c>
      <c r="F19" s="10">
        <v>2</v>
      </c>
      <c r="G19" s="10"/>
      <c r="H19" s="10"/>
      <c r="I19" s="9">
        <f t="shared" si="0"/>
        <v>11</v>
      </c>
      <c r="J19" s="10">
        <f t="shared" si="1"/>
        <v>9</v>
      </c>
    </row>
    <row r="20" spans="1:10" ht="16.05" customHeight="1">
      <c r="A20" s="82"/>
      <c r="B20" s="77"/>
      <c r="C20" s="73"/>
      <c r="D20" s="41">
        <f>D19/I19</f>
        <v>0.45454545454545453</v>
      </c>
      <c r="E20" s="41">
        <f>E19/I19</f>
        <v>0.36363636363636365</v>
      </c>
      <c r="F20" s="41">
        <f>F19/I19</f>
        <v>0.18181818181818182</v>
      </c>
      <c r="G20" s="41">
        <f>G19/I19</f>
        <v>0</v>
      </c>
      <c r="H20" s="41">
        <f>H19/I19</f>
        <v>0</v>
      </c>
      <c r="I20" s="41">
        <f t="shared" si="0"/>
        <v>1</v>
      </c>
      <c r="J20" s="42">
        <f t="shared" si="1"/>
        <v>0.8181818181818181</v>
      </c>
    </row>
    <row r="21" spans="1:10" ht="16.05" customHeight="1">
      <c r="A21" s="64" t="s">
        <v>14</v>
      </c>
      <c r="B21" s="65"/>
      <c r="C21" s="68"/>
      <c r="D21" s="13">
        <f>SUM(D5,D7,D9,D11,D13,D15,D17,D19)</f>
        <v>41</v>
      </c>
      <c r="E21" s="13">
        <f>SUM(E5,E7,E9,E11,E13,E15,E17,E19)</f>
        <v>30</v>
      </c>
      <c r="F21" s="13">
        <f>SUM(F5,F7,F9,F11,F13,F15,F17,F19)</f>
        <v>17</v>
      </c>
      <c r="G21" s="13">
        <f>SUM(G5,G7,G9,G11,G13,G15,G17,G19)</f>
        <v>0</v>
      </c>
      <c r="H21" s="13">
        <f>SUM(H5,H7,H9,H11,H13,H15,H17,H19)</f>
        <v>0</v>
      </c>
      <c r="I21" s="12">
        <f t="shared" si="0"/>
        <v>88</v>
      </c>
      <c r="J21" s="14">
        <f t="shared" si="1"/>
        <v>71</v>
      </c>
    </row>
    <row r="22" spans="1:10" ht="16.05" customHeight="1">
      <c r="A22" s="66"/>
      <c r="B22" s="67"/>
      <c r="C22" s="69"/>
      <c r="D22" s="43">
        <f>D21/I21</f>
        <v>0.4659090909090909</v>
      </c>
      <c r="E22" s="44">
        <f>E21/I21</f>
        <v>0.3409090909090909</v>
      </c>
      <c r="F22" s="44">
        <f>F21/I21</f>
        <v>0.19318181818181818</v>
      </c>
      <c r="G22" s="44">
        <f>G21/I21</f>
        <v>0</v>
      </c>
      <c r="H22" s="44">
        <f>H21/I21</f>
        <v>0</v>
      </c>
      <c r="I22" s="45">
        <f t="shared" si="0"/>
        <v>1</v>
      </c>
      <c r="J22" s="46">
        <f t="shared" si="1"/>
        <v>0.8068181818181818</v>
      </c>
    </row>
    <row r="23" spans="1:10" ht="13.5">
      <c r="A23" s="15"/>
      <c r="B23" s="15"/>
      <c r="C23" s="16"/>
      <c r="D23" s="17"/>
      <c r="E23" s="17"/>
      <c r="F23" s="17"/>
      <c r="G23" s="17"/>
      <c r="H23" s="17"/>
      <c r="I23" s="18"/>
      <c r="J23" s="18"/>
    </row>
  </sheetData>
  <mergeCells count="18">
    <mergeCell ref="A1:J1"/>
    <mergeCell ref="C5:C6"/>
    <mergeCell ref="C7:C8"/>
    <mergeCell ref="C9:C10"/>
    <mergeCell ref="C11:C12"/>
    <mergeCell ref="B5:B8"/>
    <mergeCell ref="B4:C4"/>
    <mergeCell ref="B3:C3"/>
    <mergeCell ref="B15:B20"/>
    <mergeCell ref="B9:B14"/>
    <mergeCell ref="A21:B22"/>
    <mergeCell ref="C21:C22"/>
    <mergeCell ref="D2:F2"/>
    <mergeCell ref="A3:A20"/>
    <mergeCell ref="C13:C14"/>
    <mergeCell ref="C15:C16"/>
    <mergeCell ref="C17:C18"/>
    <mergeCell ref="C19:C20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dcterms:created xsi:type="dcterms:W3CDTF">2018-07-09T06:14:43Z</dcterms:created>
  <dcterms:modified xsi:type="dcterms:W3CDTF">2023-10-21T01:48:46Z</dcterms:modified>
  <cp:category/>
  <cp:version/>
  <cp:contentType/>
  <cp:contentStatus/>
  <cp:revision>47</cp:revision>
</cp:coreProperties>
</file>